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12120" windowHeight="4335" tabRatio="1000" firstSheet="3" activeTab="1"/>
  </bookViews>
  <sheets>
    <sheet name="INSTRUCTIONS" sheetId="2826" r:id="rId1"/>
    <sheet name="MASTER RECAP SHEET" sheetId="258" r:id="rId2"/>
    <sheet name="PHONE ROOM" sheetId="2849" r:id="rId3"/>
    <sheet name="RECEPTION AREA" sheetId="2850" r:id="rId4"/>
    <sheet name="DISCUSSION TYPE A &amp; B" sheetId="2851" r:id="rId5"/>
    <sheet name="COLLABORATION TYPE A" sheetId="2830" r:id="rId6"/>
    <sheet name="COLLABORATION TYPE B" sheetId="2848" r:id="rId7"/>
    <sheet name="SMALL CONF TYP A" sheetId="2847" r:id="rId8"/>
    <sheet name="SMALL CONF TYP B " sheetId="2855" r:id="rId9"/>
    <sheet name="MEDIUM CONF " sheetId="2856" r:id="rId10"/>
    <sheet name="LARGE CONF " sheetId="2857" r:id="rId11"/>
    <sheet name="SMALL TRAINING" sheetId="2858" r:id="rId12"/>
    <sheet name="MEDIUM TRAINING" sheetId="2860" r:id="rId13"/>
    <sheet name="XL TRAINING " sheetId="2861" r:id="rId14"/>
    <sheet name="8TH FLR AV CLOSET" sheetId="2862" r:id="rId15"/>
  </sheets>
  <definedNames>
    <definedName name="BSIWhichPageSetup" hidden="1">1</definedName>
    <definedName name="BSIWhichPageSetup_0" hidden="1">"0þGlobal"</definedName>
    <definedName name="_xlnm.Print_Area" localSheetId="14">'8TH FLR AV CLOSET'!$A$1:$G$30</definedName>
    <definedName name="_xlnm.Print_Area" localSheetId="5">'COLLABORATION TYPE A'!$A$1:$G$33</definedName>
    <definedName name="_xlnm.Print_Area" localSheetId="6">'COLLABORATION TYPE B'!$A$1:$G$29</definedName>
    <definedName name="_xlnm.Print_Area" localSheetId="4">'DISCUSSION TYPE A &amp; B'!$A$1:$G$33</definedName>
    <definedName name="_xlnm.Print_Area" localSheetId="0">INSTRUCTIONS!$A$1:$O$39</definedName>
    <definedName name="_xlnm.Print_Area" localSheetId="10">'LARGE CONF '!$A$1:$G$79</definedName>
    <definedName name="_xlnm.Print_Area" localSheetId="1">'MASTER RECAP SHEET'!$A$1:$L$30</definedName>
    <definedName name="_xlnm.Print_Area" localSheetId="9">'MEDIUM CONF '!$A$1:$G$77</definedName>
    <definedName name="_xlnm.Print_Area" localSheetId="12">'MEDIUM TRAINING'!$A$1:$G$48</definedName>
    <definedName name="_xlnm.Print_Area" localSheetId="2">'PHONE ROOM'!$A$1:$G$27</definedName>
    <definedName name="_xlnm.Print_Area" localSheetId="3">'RECEPTION AREA'!$A$1:$G$30</definedName>
    <definedName name="_xlnm.Print_Area" localSheetId="7">'SMALL CONF TYP A'!$A$1:$G$71</definedName>
    <definedName name="_xlnm.Print_Area" localSheetId="8">'SMALL CONF TYP B '!$A$1:$G$71</definedName>
    <definedName name="_xlnm.Print_Area" localSheetId="11">'SMALL TRAINING'!$A$1:$G$48</definedName>
    <definedName name="_xlnm.Print_Area" localSheetId="13">'XL TRAINING '!$A$1:$G$69</definedName>
    <definedName name="_xlnm.Print_Titles" localSheetId="14">'8TH FLR AV CLOSET'!$1:$3</definedName>
    <definedName name="_xlnm.Print_Titles" localSheetId="5">'COLLABORATION TYPE A'!$1:$3</definedName>
    <definedName name="_xlnm.Print_Titles" localSheetId="6">'COLLABORATION TYPE B'!$1:$3</definedName>
    <definedName name="_xlnm.Print_Titles" localSheetId="4">'DISCUSSION TYPE A &amp; B'!$1:$3</definedName>
    <definedName name="_xlnm.Print_Titles" localSheetId="10">'LARGE CONF '!$1:$3</definedName>
    <definedName name="_xlnm.Print_Titles" localSheetId="9">'MEDIUM CONF '!$1:$3</definedName>
    <definedName name="_xlnm.Print_Titles" localSheetId="12">'MEDIUM TRAINING'!$1:$3</definedName>
    <definedName name="_xlnm.Print_Titles" localSheetId="2">'PHONE ROOM'!$1:$3</definedName>
    <definedName name="_xlnm.Print_Titles" localSheetId="3">'RECEPTION AREA'!$1:$3</definedName>
    <definedName name="_xlnm.Print_Titles" localSheetId="7">'SMALL CONF TYP A'!$1:$3</definedName>
    <definedName name="_xlnm.Print_Titles" localSheetId="8">'SMALL CONF TYP B '!$1:$3</definedName>
    <definedName name="_xlnm.Print_Titles" localSheetId="11">'SMALL TRAINING'!$1:$3</definedName>
    <definedName name="_xlnm.Print_Titles" localSheetId="13">'XL TRAINING '!$1:$3</definedName>
    <definedName name="TABLE" localSheetId="14">'8TH FLR AV CLOSET'!#REF!</definedName>
    <definedName name="TABLE" localSheetId="5">'COLLABORATION TYPE A'!#REF!</definedName>
    <definedName name="TABLE" localSheetId="6">'COLLABORATION TYPE B'!#REF!</definedName>
    <definedName name="TABLE" localSheetId="4">'DISCUSSION TYPE A &amp; B'!#REF!</definedName>
    <definedName name="TABLE" localSheetId="10">'LARGE CONF '!#REF!</definedName>
    <definedName name="TABLE" localSheetId="9">'MEDIUM CONF '!#REF!</definedName>
    <definedName name="TABLE" localSheetId="12">'MEDIUM TRAINING'!#REF!</definedName>
    <definedName name="TABLE" localSheetId="2">'PHONE ROOM'!#REF!</definedName>
    <definedName name="TABLE" localSheetId="3">'RECEPTION AREA'!#REF!</definedName>
    <definedName name="TABLE" localSheetId="7">'SMALL CONF TYP A'!#REF!</definedName>
    <definedName name="TABLE" localSheetId="8">'SMALL CONF TYP B '!#REF!</definedName>
    <definedName name="TABLE" localSheetId="11">'SMALL TRAINING'!#REF!</definedName>
    <definedName name="TABLE" localSheetId="13">'XL TRAINING '!#REF!</definedName>
    <definedName name="TABLE_2" localSheetId="14">'8TH FLR AV CLOSET'!#REF!</definedName>
    <definedName name="TABLE_2" localSheetId="5">'COLLABORATION TYPE A'!#REF!</definedName>
    <definedName name="TABLE_2" localSheetId="6">'COLLABORATION TYPE B'!#REF!</definedName>
    <definedName name="TABLE_2" localSheetId="4">'DISCUSSION TYPE A &amp; B'!#REF!</definedName>
    <definedName name="TABLE_2" localSheetId="10">'LARGE CONF '!#REF!</definedName>
    <definedName name="TABLE_2" localSheetId="9">'MEDIUM CONF '!#REF!</definedName>
    <definedName name="TABLE_2" localSheetId="12">'MEDIUM TRAINING'!#REF!</definedName>
    <definedName name="TABLE_2" localSheetId="2">'PHONE ROOM'!#REF!</definedName>
    <definedName name="TABLE_2" localSheetId="3">'RECEPTION AREA'!#REF!</definedName>
    <definedName name="TABLE_2" localSheetId="7">'SMALL CONF TYP A'!#REF!</definedName>
    <definedName name="TABLE_2" localSheetId="8">'SMALL CONF TYP B '!#REF!</definedName>
    <definedName name="TABLE_2" localSheetId="11">'SMALL TRAINING'!#REF!</definedName>
    <definedName name="TABLE_2" localSheetId="13">'XL TRAINING '!#REF!</definedName>
    <definedName name="TABLE_3" localSheetId="14">'8TH FLR AV CLOSET'!#REF!</definedName>
    <definedName name="TABLE_3" localSheetId="5">'COLLABORATION TYPE A'!#REF!</definedName>
    <definedName name="TABLE_3" localSheetId="6">'COLLABORATION TYPE B'!#REF!</definedName>
    <definedName name="TABLE_3" localSheetId="4">'DISCUSSION TYPE A &amp; B'!#REF!</definedName>
    <definedName name="TABLE_3" localSheetId="10">'LARGE CONF '!#REF!</definedName>
    <definedName name="TABLE_3" localSheetId="9">'MEDIUM CONF '!#REF!</definedName>
    <definedName name="TABLE_3" localSheetId="12">'MEDIUM TRAINING'!#REF!</definedName>
    <definedName name="TABLE_3" localSheetId="2">'PHONE ROOM'!#REF!</definedName>
    <definedName name="TABLE_3" localSheetId="3">'RECEPTION AREA'!#REF!</definedName>
    <definedName name="TABLE_3" localSheetId="7">'SMALL CONF TYP A'!#REF!</definedName>
    <definedName name="TABLE_3" localSheetId="8">'SMALL CONF TYP B '!#REF!</definedName>
    <definedName name="TABLE_3" localSheetId="11">'SMALL TRAINING'!#REF!</definedName>
    <definedName name="TABLE_3" localSheetId="13">'XL TRAINING '!#REF!</definedName>
    <definedName name="TABLE_4" localSheetId="14">'8TH FLR AV CLOSET'!#REF!</definedName>
    <definedName name="TABLE_4" localSheetId="5">'COLLABORATION TYPE A'!#REF!</definedName>
    <definedName name="TABLE_4" localSheetId="6">'COLLABORATION TYPE B'!#REF!</definedName>
    <definedName name="TABLE_4" localSheetId="4">'DISCUSSION TYPE A &amp; B'!#REF!</definedName>
    <definedName name="TABLE_4" localSheetId="10">'LARGE CONF '!#REF!</definedName>
    <definedName name="TABLE_4" localSheetId="9">'MEDIUM CONF '!#REF!</definedName>
    <definedName name="TABLE_4" localSheetId="12">'MEDIUM TRAINING'!#REF!</definedName>
    <definedName name="TABLE_4" localSheetId="2">'PHONE ROOM'!#REF!</definedName>
    <definedName name="TABLE_4" localSheetId="3">'RECEPTION AREA'!#REF!</definedName>
    <definedName name="TABLE_4" localSheetId="7">'SMALL CONF TYP A'!#REF!</definedName>
    <definedName name="TABLE_4" localSheetId="8">'SMALL CONF TYP B '!#REF!</definedName>
    <definedName name="TABLE_4" localSheetId="11">'SMALL TRAINING'!#REF!</definedName>
    <definedName name="TABLE_4" localSheetId="13">'XL TRAINING '!#REF!</definedName>
  </definedNames>
  <calcPr calcId="145621"/>
</workbook>
</file>

<file path=xl/calcChain.xml><?xml version="1.0" encoding="utf-8"?>
<calcChain xmlns="http://schemas.openxmlformats.org/spreadsheetml/2006/main">
  <c r="G38" i="2857" l="1"/>
  <c r="G37" i="2857"/>
  <c r="G15" i="2857"/>
  <c r="G14" i="2857"/>
  <c r="G13" i="2857"/>
  <c r="G12" i="2857"/>
  <c r="G11" i="2857"/>
  <c r="G36" i="2856"/>
  <c r="G35" i="2856"/>
  <c r="G13" i="2856"/>
  <c r="G12" i="2856"/>
  <c r="G11" i="2856"/>
  <c r="G10" i="2856"/>
  <c r="G9" i="2856"/>
  <c r="G10" i="2861"/>
  <c r="G11" i="2861"/>
  <c r="G12" i="2861"/>
  <c r="G13" i="2861"/>
  <c r="G39" i="2861"/>
  <c r="G40" i="2861"/>
  <c r="I16" i="258" l="1"/>
  <c r="K16" i="258"/>
  <c r="H16" i="258"/>
  <c r="G16" i="258"/>
  <c r="F16" i="258"/>
  <c r="E16" i="258"/>
  <c r="D16" i="258"/>
  <c r="C16" i="258"/>
  <c r="B16" i="258"/>
  <c r="K15" i="258"/>
  <c r="H15" i="258"/>
  <c r="K14" i="258"/>
  <c r="K13" i="258"/>
  <c r="H13" i="258"/>
  <c r="G13" i="258"/>
  <c r="F12" i="258"/>
  <c r="D12" i="258"/>
  <c r="K11" i="258"/>
  <c r="I11" i="258"/>
  <c r="H11" i="258"/>
  <c r="G11" i="258"/>
  <c r="F11" i="258"/>
  <c r="E11" i="258"/>
  <c r="D11" i="258"/>
  <c r="K10" i="258"/>
  <c r="I10" i="258"/>
  <c r="H10" i="258"/>
  <c r="G10" i="258"/>
  <c r="E10" i="258"/>
  <c r="F10" i="258"/>
  <c r="D10" i="258"/>
  <c r="C10" i="258"/>
  <c r="B10" i="258"/>
  <c r="J10" i="258" s="1"/>
  <c r="L10" i="258" s="1"/>
  <c r="K9" i="258"/>
  <c r="I9" i="258"/>
  <c r="H9" i="258"/>
  <c r="G9" i="258"/>
  <c r="F9" i="258"/>
  <c r="E9" i="258"/>
  <c r="D9" i="258"/>
  <c r="C9" i="258"/>
  <c r="B9" i="258"/>
  <c r="J9" i="258" s="1"/>
  <c r="K8" i="258"/>
  <c r="I8" i="258"/>
  <c r="H8" i="258"/>
  <c r="G8" i="258"/>
  <c r="F8" i="258"/>
  <c r="E8" i="258"/>
  <c r="D8" i="258"/>
  <c r="C8" i="258"/>
  <c r="B8" i="258"/>
  <c r="J8" i="258" s="1"/>
  <c r="J7" i="258"/>
  <c r="K7" i="258"/>
  <c r="I7" i="258"/>
  <c r="H7" i="258"/>
  <c r="G7" i="258"/>
  <c r="F7" i="258"/>
  <c r="E7" i="258"/>
  <c r="D7" i="258"/>
  <c r="C7" i="258"/>
  <c r="B7" i="258"/>
  <c r="K6" i="258"/>
  <c r="I6" i="258"/>
  <c r="H6" i="258"/>
  <c r="G6" i="258"/>
  <c r="F6" i="258"/>
  <c r="E6" i="258"/>
  <c r="D6" i="258"/>
  <c r="C6" i="258"/>
  <c r="J6" i="258" s="1"/>
  <c r="L6" i="258" s="1"/>
  <c r="B6" i="258"/>
  <c r="A6" i="258"/>
  <c r="G33" i="2851"/>
  <c r="G32" i="2851"/>
  <c r="I5" i="258"/>
  <c r="H5" i="258"/>
  <c r="G5" i="258"/>
  <c r="F5" i="258"/>
  <c r="E5" i="258"/>
  <c r="D5" i="258"/>
  <c r="C5" i="258"/>
  <c r="B5" i="258"/>
  <c r="G19" i="2850"/>
  <c r="D4" i="258"/>
  <c r="K5" i="258"/>
  <c r="K4" i="258"/>
  <c r="I4" i="258"/>
  <c r="H4" i="258"/>
  <c r="G4" i="258"/>
  <c r="F4" i="258"/>
  <c r="E4" i="258"/>
  <c r="C4" i="258"/>
  <c r="A16" i="258"/>
  <c r="A15" i="258"/>
  <c r="A14" i="258"/>
  <c r="A13" i="258"/>
  <c r="A12" i="258"/>
  <c r="A11" i="258"/>
  <c r="A10" i="258"/>
  <c r="G28" i="2862"/>
  <c r="G27" i="2862"/>
  <c r="G26" i="2862"/>
  <c r="G25" i="2862"/>
  <c r="G24" i="2862"/>
  <c r="G23" i="2862"/>
  <c r="G22" i="2862"/>
  <c r="G17" i="2862"/>
  <c r="G16" i="2862"/>
  <c r="G15" i="2862"/>
  <c r="G14" i="2862"/>
  <c r="G13" i="2862"/>
  <c r="G12" i="2862"/>
  <c r="G11" i="2862"/>
  <c r="G10" i="2862"/>
  <c r="G9" i="2862"/>
  <c r="G8" i="2862"/>
  <c r="G7" i="2862"/>
  <c r="G6" i="2862"/>
  <c r="G5" i="2862"/>
  <c r="G67" i="2861"/>
  <c r="I15" i="258" s="1"/>
  <c r="G66" i="2861"/>
  <c r="G65" i="2861"/>
  <c r="G15" i="258" s="1"/>
  <c r="G64" i="2861"/>
  <c r="F15" i="258" s="1"/>
  <c r="G63" i="2861"/>
  <c r="E15" i="258" s="1"/>
  <c r="G62" i="2861"/>
  <c r="D15" i="258" s="1"/>
  <c r="G61" i="2861"/>
  <c r="C15" i="258" s="1"/>
  <c r="G47" i="2861"/>
  <c r="G46" i="2861"/>
  <c r="G45" i="2861"/>
  <c r="G44" i="2861"/>
  <c r="G43" i="2861"/>
  <c r="G42" i="2861"/>
  <c r="G41" i="2861"/>
  <c r="G35" i="2861"/>
  <c r="G34" i="2861"/>
  <c r="G33" i="2861"/>
  <c r="G32" i="2861"/>
  <c r="G31" i="2861"/>
  <c r="G30" i="2861"/>
  <c r="G29" i="2861"/>
  <c r="G28" i="2861"/>
  <c r="G27" i="2861"/>
  <c r="G26" i="2861"/>
  <c r="G25" i="2861"/>
  <c r="G24" i="2861"/>
  <c r="G23" i="2861"/>
  <c r="G21" i="2861"/>
  <c r="G20" i="2861"/>
  <c r="G19" i="2861"/>
  <c r="G18" i="2861"/>
  <c r="G17" i="2861"/>
  <c r="G16" i="2861"/>
  <c r="G15" i="2861"/>
  <c r="G14" i="2861"/>
  <c r="G9" i="2861"/>
  <c r="G6" i="2861"/>
  <c r="G5" i="2861"/>
  <c r="G46" i="2860"/>
  <c r="I14" i="258" s="1"/>
  <c r="G45" i="2860"/>
  <c r="H14" i="258" s="1"/>
  <c r="G44" i="2860"/>
  <c r="G14" i="258" s="1"/>
  <c r="G43" i="2860"/>
  <c r="F14" i="258" s="1"/>
  <c r="G42" i="2860"/>
  <c r="E14" i="258" s="1"/>
  <c r="G41" i="2860"/>
  <c r="D14" i="258" s="1"/>
  <c r="G40" i="2860"/>
  <c r="C14" i="258" s="1"/>
  <c r="G29" i="2860"/>
  <c r="G28" i="2860"/>
  <c r="G27" i="2860"/>
  <c r="G26" i="2860"/>
  <c r="G25" i="2860"/>
  <c r="G24" i="2860"/>
  <c r="G23" i="2860"/>
  <c r="G19" i="2860"/>
  <c r="G18" i="2860"/>
  <c r="G16" i="2860"/>
  <c r="G15" i="2860"/>
  <c r="G14" i="2860"/>
  <c r="G13" i="2860"/>
  <c r="G12" i="2860"/>
  <c r="G11" i="2860"/>
  <c r="G10" i="2860"/>
  <c r="G9" i="2860"/>
  <c r="G6" i="2860"/>
  <c r="G5" i="2860"/>
  <c r="G24" i="2858"/>
  <c r="G12" i="2858"/>
  <c r="G46" i="2858"/>
  <c r="I13" i="258" s="1"/>
  <c r="G45" i="2858"/>
  <c r="G44" i="2858"/>
  <c r="G43" i="2858"/>
  <c r="F13" i="258" s="1"/>
  <c r="G42" i="2858"/>
  <c r="E13" i="258" s="1"/>
  <c r="G41" i="2858"/>
  <c r="D13" i="258" s="1"/>
  <c r="G40" i="2858"/>
  <c r="C13" i="258" s="1"/>
  <c r="G29" i="2858"/>
  <c r="G28" i="2858"/>
  <c r="G27" i="2858"/>
  <c r="G26" i="2858"/>
  <c r="G25" i="2858"/>
  <c r="G23" i="2858"/>
  <c r="G19" i="2858"/>
  <c r="G18" i="2858"/>
  <c r="G16" i="2858"/>
  <c r="G15" i="2858"/>
  <c r="G14" i="2858"/>
  <c r="G13" i="2858"/>
  <c r="G11" i="2858"/>
  <c r="G10" i="2858"/>
  <c r="G9" i="2858"/>
  <c r="G6" i="2858"/>
  <c r="G5" i="2858"/>
  <c r="G17" i="2847"/>
  <c r="G16" i="2847"/>
  <c r="G15" i="2847"/>
  <c r="G7" i="2857"/>
  <c r="G5" i="2857"/>
  <c r="G77" i="2857"/>
  <c r="I12" i="258" s="1"/>
  <c r="G76" i="2857"/>
  <c r="H12" i="258" s="1"/>
  <c r="G75" i="2857"/>
  <c r="G12" i="258" s="1"/>
  <c r="G74" i="2857"/>
  <c r="G73" i="2857"/>
  <c r="E12" i="258" s="1"/>
  <c r="G72" i="2857"/>
  <c r="G71" i="2857"/>
  <c r="C12" i="258" s="1"/>
  <c r="G55" i="2857"/>
  <c r="G54" i="2857"/>
  <c r="G53" i="2857"/>
  <c r="G52" i="2857"/>
  <c r="G51" i="2857"/>
  <c r="G50" i="2857"/>
  <c r="G49" i="2857"/>
  <c r="G48" i="2857"/>
  <c r="G47" i="2857"/>
  <c r="G46" i="2857"/>
  <c r="G45" i="2857"/>
  <c r="G44" i="2857"/>
  <c r="G43" i="2857"/>
  <c r="G42" i="2857"/>
  <c r="G41" i="2857"/>
  <c r="G40" i="2857"/>
  <c r="G39" i="2857"/>
  <c r="G36" i="2857"/>
  <c r="G35" i="2857"/>
  <c r="G33" i="2857"/>
  <c r="G32" i="2857"/>
  <c r="G31" i="2857"/>
  <c r="G30" i="2857"/>
  <c r="G28" i="2857"/>
  <c r="G27" i="2857"/>
  <c r="G26" i="2857"/>
  <c r="G25" i="2857"/>
  <c r="G24" i="2857"/>
  <c r="G19" i="2857"/>
  <c r="G18" i="2857"/>
  <c r="G17" i="2857"/>
  <c r="G16" i="2857"/>
  <c r="G22" i="2857"/>
  <c r="G21" i="2857"/>
  <c r="G20" i="2857"/>
  <c r="G8" i="2857"/>
  <c r="G6" i="2857"/>
  <c r="G41" i="2856"/>
  <c r="G75" i="2856"/>
  <c r="G74" i="2856"/>
  <c r="G73" i="2856"/>
  <c r="G72" i="2856"/>
  <c r="G71" i="2856"/>
  <c r="G70" i="2856"/>
  <c r="G69" i="2856"/>
  <c r="C11" i="258" s="1"/>
  <c r="G53" i="2856"/>
  <c r="G52" i="2856"/>
  <c r="G51" i="2856"/>
  <c r="G50" i="2856"/>
  <c r="G49" i="2856"/>
  <c r="G48" i="2856"/>
  <c r="G47" i="2856"/>
  <c r="G46" i="2856"/>
  <c r="G45" i="2856"/>
  <c r="G44" i="2856"/>
  <c r="G43" i="2856"/>
  <c r="G42" i="2856"/>
  <c r="G40" i="2856"/>
  <c r="G39" i="2856"/>
  <c r="G38" i="2856"/>
  <c r="G37" i="2856"/>
  <c r="G34" i="2856"/>
  <c r="G33" i="2856"/>
  <c r="G31" i="2856"/>
  <c r="G30" i="2856"/>
  <c r="G29" i="2856"/>
  <c r="G28" i="2856"/>
  <c r="G26" i="2856"/>
  <c r="G25" i="2856"/>
  <c r="G24" i="2856"/>
  <c r="G23" i="2856"/>
  <c r="G22" i="2856"/>
  <c r="G17" i="2856"/>
  <c r="G16" i="2856"/>
  <c r="G15" i="2856"/>
  <c r="G14" i="2856"/>
  <c r="G20" i="2856"/>
  <c r="G19" i="2856"/>
  <c r="G18" i="2856"/>
  <c r="G6" i="2856"/>
  <c r="G5" i="2856"/>
  <c r="G69" i="2855"/>
  <c r="G68" i="2855"/>
  <c r="G67" i="2855"/>
  <c r="G66" i="2855"/>
  <c r="G65" i="2855"/>
  <c r="G64" i="2855"/>
  <c r="G63" i="2855"/>
  <c r="G47" i="2855"/>
  <c r="G46" i="2855"/>
  <c r="G45" i="2855"/>
  <c r="G44" i="2855"/>
  <c r="G43" i="2855"/>
  <c r="G42" i="2855"/>
  <c r="G41" i="2855"/>
  <c r="G40" i="2855"/>
  <c r="G39" i="2855"/>
  <c r="G38" i="2855"/>
  <c r="G37" i="2855"/>
  <c r="G36" i="2855"/>
  <c r="G35" i="2855"/>
  <c r="G34" i="2855"/>
  <c r="G33" i="2855"/>
  <c r="G32" i="2855"/>
  <c r="G31" i="2855"/>
  <c r="G30" i="2855"/>
  <c r="G28" i="2855"/>
  <c r="G27" i="2855"/>
  <c r="G26" i="2855"/>
  <c r="G25" i="2855"/>
  <c r="G23" i="2855"/>
  <c r="G22" i="2855"/>
  <c r="G21" i="2855"/>
  <c r="G20" i="2855"/>
  <c r="G19" i="2855"/>
  <c r="G14" i="2855"/>
  <c r="G13" i="2855"/>
  <c r="G12" i="2855"/>
  <c r="G11" i="2855"/>
  <c r="G9" i="2855"/>
  <c r="G17" i="2855"/>
  <c r="G16" i="2855"/>
  <c r="G15" i="2855"/>
  <c r="G6" i="2855"/>
  <c r="G5" i="2855"/>
  <c r="G5" i="2848"/>
  <c r="B5" i="2848"/>
  <c r="B6" i="2848" s="1"/>
  <c r="G69" i="2847"/>
  <c r="G68" i="2847"/>
  <c r="G67" i="2847"/>
  <c r="G66" i="2847"/>
  <c r="G65" i="2847"/>
  <c r="G64" i="2847"/>
  <c r="G63" i="2847"/>
  <c r="G27" i="2848"/>
  <c r="G26" i="2848"/>
  <c r="G25" i="2848"/>
  <c r="G24" i="2848"/>
  <c r="G23" i="2848"/>
  <c r="G22" i="2848"/>
  <c r="G21" i="2848"/>
  <c r="G31" i="2830"/>
  <c r="G30" i="2830"/>
  <c r="G29" i="2830"/>
  <c r="G28" i="2830"/>
  <c r="G27" i="2830"/>
  <c r="G26" i="2830"/>
  <c r="G25" i="2830"/>
  <c r="G31" i="2851"/>
  <c r="G30" i="2851"/>
  <c r="G29" i="2851"/>
  <c r="G28" i="2851"/>
  <c r="G27" i="2851"/>
  <c r="G26" i="2851"/>
  <c r="G25" i="2851"/>
  <c r="G25" i="2849"/>
  <c r="G24" i="2849"/>
  <c r="G23" i="2849"/>
  <c r="G22" i="2849"/>
  <c r="G21" i="2849"/>
  <c r="G20" i="2849"/>
  <c r="G19" i="2849"/>
  <c r="G26" i="2849" s="1"/>
  <c r="G27" i="2849" s="1"/>
  <c r="G23" i="2850"/>
  <c r="G24" i="2850"/>
  <c r="G25" i="2850"/>
  <c r="G26" i="2850"/>
  <c r="G27" i="2850"/>
  <c r="G28" i="2850"/>
  <c r="G13" i="2849"/>
  <c r="G19" i="2847"/>
  <c r="G35" i="2847"/>
  <c r="G34" i="2847"/>
  <c r="G32" i="2847"/>
  <c r="G33" i="2847"/>
  <c r="G31" i="2847"/>
  <c r="G39" i="2847"/>
  <c r="G26" i="2847"/>
  <c r="G25" i="2847"/>
  <c r="G36" i="2847"/>
  <c r="G37" i="2847"/>
  <c r="G40" i="2847"/>
  <c r="G41" i="2847"/>
  <c r="G42" i="2847"/>
  <c r="G43" i="2847"/>
  <c r="G46" i="2847"/>
  <c r="G44" i="2847"/>
  <c r="G45" i="2847"/>
  <c r="G47" i="2847"/>
  <c r="G38" i="2847"/>
  <c r="G30" i="2847"/>
  <c r="G12" i="2847"/>
  <c r="G13" i="2847"/>
  <c r="G28" i="2847"/>
  <c r="G27" i="2847"/>
  <c r="L9" i="258" l="1"/>
  <c r="J5" i="258"/>
  <c r="L5" i="258" s="1"/>
  <c r="L8" i="258"/>
  <c r="J16" i="258"/>
  <c r="L7" i="258"/>
  <c r="G29" i="2862"/>
  <c r="G30" i="2862" s="1"/>
  <c r="G19" i="2862"/>
  <c r="G20" i="2862" s="1"/>
  <c r="G68" i="2861"/>
  <c r="G69" i="2861" s="1"/>
  <c r="G58" i="2861"/>
  <c r="G37" i="2860"/>
  <c r="G47" i="2860"/>
  <c r="G48" i="2860" s="1"/>
  <c r="G47" i="2858"/>
  <c r="G48" i="2858" s="1"/>
  <c r="G37" i="2858"/>
  <c r="G60" i="2855"/>
  <c r="G61" i="2855" s="1"/>
  <c r="G70" i="2855"/>
  <c r="G71" i="2855" s="1"/>
  <c r="G78" i="2857"/>
  <c r="G79" i="2857" s="1"/>
  <c r="G68" i="2857"/>
  <c r="G66" i="2856"/>
  <c r="G76" i="2856"/>
  <c r="G77" i="2856" s="1"/>
  <c r="G70" i="2847"/>
  <c r="G71" i="2847" s="1"/>
  <c r="G28" i="2848"/>
  <c r="G29" i="2848" s="1"/>
  <c r="G32" i="2830"/>
  <c r="G33" i="2830" s="1"/>
  <c r="G22" i="2847"/>
  <c r="G18" i="2851"/>
  <c r="G17" i="2851"/>
  <c r="G11" i="2851"/>
  <c r="G10" i="2851"/>
  <c r="G9" i="2851"/>
  <c r="G6" i="2851"/>
  <c r="G5" i="2851"/>
  <c r="G11" i="2830"/>
  <c r="G17" i="2830"/>
  <c r="G10" i="2830"/>
  <c r="G9" i="2830"/>
  <c r="G69" i="2857" l="1"/>
  <c r="B12" i="258"/>
  <c r="J12" i="258" s="1"/>
  <c r="G67" i="2856"/>
  <c r="B11" i="258"/>
  <c r="J11" i="258" s="1"/>
  <c r="G59" i="2861"/>
  <c r="B15" i="258"/>
  <c r="J15" i="258" s="1"/>
  <c r="G38" i="2860"/>
  <c r="B14" i="258"/>
  <c r="J14" i="258" s="1"/>
  <c r="G38" i="2858"/>
  <c r="B13" i="258"/>
  <c r="J13" i="258" s="1"/>
  <c r="L16" i="258"/>
  <c r="G22" i="2851"/>
  <c r="G23" i="2851" s="1"/>
  <c r="L12" i="258" l="1"/>
  <c r="L11" i="258"/>
  <c r="L15" i="258"/>
  <c r="L14" i="258"/>
  <c r="L13" i="258"/>
  <c r="G14" i="2847"/>
  <c r="G11" i="2847"/>
  <c r="G9" i="2847"/>
  <c r="G6" i="2847"/>
  <c r="G5" i="2847"/>
  <c r="G23" i="2847"/>
  <c r="G21" i="2847"/>
  <c r="G20" i="2847"/>
  <c r="G60" i="2847" l="1"/>
  <c r="G61" i="2847" s="1"/>
  <c r="J17" i="258" l="1"/>
  <c r="I17" i="258"/>
  <c r="H17" i="258"/>
  <c r="B17" i="258"/>
  <c r="H17" i="2849" l="1"/>
  <c r="H20" i="2850"/>
  <c r="H17" i="2848"/>
  <c r="H22" i="2830"/>
  <c r="H23" i="2830" s="1"/>
  <c r="A5" i="258" l="1"/>
  <c r="A4" i="258"/>
  <c r="A8" i="258"/>
  <c r="A9" i="258"/>
  <c r="A7" i="258"/>
  <c r="G22" i="2850"/>
  <c r="G15" i="2850"/>
  <c r="G6" i="2850"/>
  <c r="G5" i="2850"/>
  <c r="B6" i="2850"/>
  <c r="B7" i="2850" s="1"/>
  <c r="G14" i="2848"/>
  <c r="G7" i="2849"/>
  <c r="B7" i="2849"/>
  <c r="B9" i="2849" s="1"/>
  <c r="B11" i="2849" s="1"/>
  <c r="B13" i="2849" s="1"/>
  <c r="B15" i="2849" s="1"/>
  <c r="B6" i="2830"/>
  <c r="B7" i="2830" s="1"/>
  <c r="B9" i="2830" s="1"/>
  <c r="B10" i="2830" s="1"/>
  <c r="B11" i="2830" s="1"/>
  <c r="G29" i="2850" l="1"/>
  <c r="G30" i="2850" s="1"/>
  <c r="B17" i="2830"/>
  <c r="B18" i="2830" s="1"/>
  <c r="B15" i="2830"/>
  <c r="G16" i="2849"/>
  <c r="B4" i="258" s="1"/>
  <c r="J4" i="258" s="1"/>
  <c r="G18" i="2848"/>
  <c r="G19" i="2848" s="1"/>
  <c r="L4" i="258" l="1"/>
  <c r="G17" i="2849"/>
  <c r="G20" i="2850"/>
  <c r="G18" i="2830" l="1"/>
  <c r="G6" i="2830"/>
  <c r="G5" i="2830"/>
  <c r="G22" i="2830" l="1"/>
  <c r="G20" i="2826"/>
  <c r="G23" i="2830" l="1"/>
  <c r="C22" i="2826" l="1"/>
  <c r="C21" i="2826"/>
  <c r="L17" i="258" l="1"/>
</calcChain>
</file>

<file path=xl/sharedStrings.xml><?xml version="1.0" encoding="utf-8"?>
<sst xmlns="http://schemas.openxmlformats.org/spreadsheetml/2006/main" count="1455" uniqueCount="281">
  <si>
    <t>AREA</t>
  </si>
  <si>
    <t>EQUIP. TOTAL</t>
  </si>
  <si>
    <t>TOTALS</t>
  </si>
  <si>
    <t>SHOP LABOR RATE</t>
  </si>
  <si>
    <t>MASTER RECAPITULATION OF COSTS</t>
  </si>
  <si>
    <t>YEAR 2</t>
  </si>
  <si>
    <t>YEAR 3</t>
  </si>
  <si>
    <t>YEAR 4</t>
  </si>
  <si>
    <t>BASE   (SERVICE ONLY)</t>
  </si>
  <si>
    <t>Note</t>
  </si>
  <si>
    <t>Include Subtotals for each Category</t>
  </si>
  <si>
    <t>The Bidder is responsible for verifying the calculated formulas within this file</t>
  </si>
  <si>
    <t>Failure to complete these tables per the above instructions may result in Bid rejection</t>
  </si>
  <si>
    <t>The Bidders may modify the unit price form to add rows as needed to itemize all proposed material and labor prices.</t>
  </si>
  <si>
    <t>This Unit Price Form is not a substitute for Bid Forms nor does it supercede the drawings and specifications.</t>
  </si>
  <si>
    <t>INSTRUCTIONS</t>
  </si>
  <si>
    <t xml:space="preserve">TOTAL </t>
  </si>
  <si>
    <t>Adjust page format to show all information entered</t>
  </si>
  <si>
    <t>SERVICE CONTRACT 
(PER YEAR)</t>
  </si>
  <si>
    <t>SOFTWARE SERVICE CONTRACT
(PER YEAR)</t>
  </si>
  <si>
    <t>YEARS 2</t>
  </si>
  <si>
    <t>YEARS 5</t>
  </si>
  <si>
    <t>YEARS 4</t>
  </si>
  <si>
    <t>YEARS 3</t>
  </si>
  <si>
    <t>ON-SITE EMERGENCY (HOURLY RATE)</t>
  </si>
  <si>
    <r>
      <t xml:space="preserve">The Bidder must itemize </t>
    </r>
    <r>
      <rPr>
        <b/>
        <u/>
        <sz val="12"/>
        <color indexed="17"/>
        <rFont val="Arial Narrow"/>
        <family val="2"/>
      </rPr>
      <t>unit</t>
    </r>
    <r>
      <rPr>
        <b/>
        <sz val="12"/>
        <color indexed="17"/>
        <rFont val="Arial Narrow"/>
        <family val="2"/>
      </rPr>
      <t xml:space="preserve"> prices</t>
    </r>
  </si>
  <si>
    <t xml:space="preserve">This Spreadsheet consists of </t>
  </si>
  <si>
    <t>pages:</t>
  </si>
  <si>
    <t>Item</t>
  </si>
  <si>
    <t>Description</t>
  </si>
  <si>
    <t>Model</t>
  </si>
  <si>
    <t>Qty</t>
  </si>
  <si>
    <t>Unit Price</t>
  </si>
  <si>
    <t>Total</t>
  </si>
  <si>
    <t>RU</t>
  </si>
  <si>
    <t>AUDIO</t>
  </si>
  <si>
    <t>VIDEO</t>
  </si>
  <si>
    <t>Room</t>
  </si>
  <si>
    <t>Subtotal</t>
  </si>
  <si>
    <t>QTY OF ROOMS</t>
  </si>
  <si>
    <t xml:space="preserve">              </t>
  </si>
  <si>
    <t>MISCELLANEOUS HARDWARE, CONNECTORS, AV CABLING, TERMINATION BLOCK, AV DESINER AND INTEGRATOR INFORMATION PLATE, ETC., NECESSARY TO INSURE A COMPLETE AND OPERATING SYSTEM</t>
  </si>
  <si>
    <t>WALL MOUNT FOR FLAT PANEL DISPLAY, SWING-OUT, SLIM PROFILE, DUAL-ARM, 25" EXTENSION</t>
  </si>
  <si>
    <t>BY E.C.</t>
  </si>
  <si>
    <t>INCLUDED</t>
  </si>
  <si>
    <t>MISCELLANEOUS HARDWARE, CONNECTORS, AV CABLING, TERMINATION BLOCK, ETC., NECESSARY TO INSURE A COMPLETE AND OPERATING SYSTEM</t>
  </si>
  <si>
    <t>DISPLAY'S HANDHELD REMOTE FOR SOURCE SELECTION AND VOLUME CONTROL</t>
  </si>
  <si>
    <t>AUDIO DSP SYSTEM, WITH MATRIX SWITCHER, RS-232/NETWORK CONTROL, VOIP TELEPHONE INTERFACE, RACK MOUNTED</t>
  </si>
  <si>
    <t>HD VIDEO CONFERENCE CAMERA, P/T/Z</t>
  </si>
  <si>
    <t>O.F.E.</t>
  </si>
  <si>
    <t>ROOM
QTY</t>
  </si>
  <si>
    <t>VIDEO DISPLAY SPEAKERS</t>
  </si>
  <si>
    <t>CHIEF TS525TU</t>
  </si>
  <si>
    <t>IN-WALL BOX, WITH KNOCKOUTS FOR MULTI-SERVICE INTEGRATION (POWER, DATA, AND AV) WITH 4 RECEPTACLE FILTER &amp; SURGE PROTECTION SYSTEM</t>
  </si>
  <si>
    <t>CHIEF PAC526FWP4</t>
  </si>
  <si>
    <t>BY AV CONTRACTOR</t>
  </si>
  <si>
    <t>BY OWNER</t>
  </si>
  <si>
    <t>MULTI-MEDIA MATRIX SWITCHER, WITH BUILT-IN CONTROL PROCESSOR</t>
  </si>
  <si>
    <t>LOT</t>
  </si>
  <si>
    <t>SUBTOTAL</t>
  </si>
  <si>
    <t>PER SPACE SUBTOTALS</t>
  </si>
  <si>
    <t>COLLABORATION ROOM TYPE B</t>
  </si>
  <si>
    <t>PHONE ROOM - TYPICAL</t>
  </si>
  <si>
    <t>DICUSSION ROOM TYPE A &amp; B - TYPICAL</t>
  </si>
  <si>
    <t>RECEPTION AREA - TYPICAL</t>
  </si>
  <si>
    <t>COLLABORATION ROOM TYPE A - TYPICAL</t>
  </si>
  <si>
    <t xml:space="preserve">MEDIUM CONFERENCE ROOM - TYPICAL </t>
  </si>
  <si>
    <t xml:space="preserve">LARGE CONFERENCE ROOM </t>
  </si>
  <si>
    <t>SMALL TRAINING ROOM - TYPICAL</t>
  </si>
  <si>
    <t>MEDIUM TRAINING ROOM - TYPICAL</t>
  </si>
  <si>
    <t xml:space="preserve">AV CLOSET </t>
  </si>
  <si>
    <t>CRESTRON                          DMPS-4K-150-C</t>
  </si>
  <si>
    <t>CISCO CP-DX80-K9=</t>
  </si>
  <si>
    <t>ALL-IN-ONE DESKTOP COLLABORATION SYSTEM</t>
  </si>
  <si>
    <t>N/A</t>
  </si>
  <si>
    <t>CHIEF MTMP1U</t>
  </si>
  <si>
    <t xml:space="preserve"> MEDIUM FUSION PORTRAIT TILT WALL MOUNT FOR FLAT PANEL DISPLAY</t>
  </si>
  <si>
    <t>CHIEF PAC526FWP2</t>
  </si>
  <si>
    <t>OFE</t>
  </si>
  <si>
    <t xml:space="preserve">OWNER FURNISHED PC OR MAC, PROVIDED BY OWNER </t>
  </si>
  <si>
    <t>WIRELESS PRESENTATION SYSTEM /CONNECTS TO NYULMC NETWORK</t>
  </si>
  <si>
    <t>WEPRESENT WIPG-2000</t>
  </si>
  <si>
    <t>APPLE IPAD FOR CONTROL</t>
  </si>
  <si>
    <t xml:space="preserve"> CRESTRON-MOBILE-PRO</t>
  </si>
  <si>
    <t>CONTROL APP FOR SMART PHONES AND TABLETS</t>
  </si>
  <si>
    <t>IPORT 7073#
*COLOR SELECTION TO BE COORDINATED</t>
  </si>
  <si>
    <t>SURFACE MOUNT FOR IPAD MINI 4, WITH POE SPLITER &amp; POE INJECTOR BUNDLE KIT</t>
  </si>
  <si>
    <t>CRESTRON RMC3</t>
  </si>
  <si>
    <t>MEDIASCAPE FURNITURE STANDALONE AV SYSTEM WITH MOUNTING</t>
  </si>
  <si>
    <t>CONTROL INCLUDED IN MEDIASCAPE STANDALONE AV SYSTEM</t>
  </si>
  <si>
    <t>3-SERIES ROOM MEDIA CONTROLLER</t>
  </si>
  <si>
    <t>CRESTRON SAROS IC8LPT</t>
  </si>
  <si>
    <t>SAROS LOW-PROFILE 8" 2-WAY IN-CEILING SPEAKER</t>
  </si>
  <si>
    <t>CRESTRON AMP-2210HT</t>
  </si>
  <si>
    <t>POWER AMPLIFIER 4/8 OHM OR 70V, TWO CHANNELS, 210W PER CHANNEL</t>
  </si>
  <si>
    <t>LOW PROFILE THROUGH TABLE /DESK ONMI-DIRECTIONAL BOUNDARY LAYER MICROPHONE (NICKEL)</t>
  </si>
  <si>
    <t>CLOCK AUDIO C 011EN-RF</t>
  </si>
  <si>
    <t>CLEAR ONE CONVERGE PRO840T</t>
  </si>
  <si>
    <t>SMALL CONFERENCE ROOM (6-170,  7-170)</t>
  </si>
  <si>
    <t xml:space="preserve">HD VIDEO CONFERENCE CODEC, NETWORK INTERFACE, IP CAPABLE, PEOPLE+CONTENT, </t>
  </si>
  <si>
    <t>ZCARE PREMIER 1 YEAR MAINTENANCE CONTRACT FOR CODEC, CAMERA</t>
  </si>
  <si>
    <t>CLOCK AUDIO CH 32</t>
  </si>
  <si>
    <t>LITETOUCH TOUCH SENSITIVE ELECTRONIC SWITCH</t>
  </si>
  <si>
    <t>SCT RC4-PSX-KS</t>
  </si>
  <si>
    <t>SIGNAL, CONTROL AND POWER EXTENSION KIT FOR HD CAMERA, WITH WALL MOUNT AND RACK SHELF</t>
  </si>
  <si>
    <t>EXTRON 60-954-02</t>
  </si>
  <si>
    <t>USB SWITCH - SW4 USB PLUS FOR ROOM PC &amp; MAC KEYBOARD AND MOUSE CONTROL</t>
  </si>
  <si>
    <t>CRESTRON
DM-RMC-4K-SCALER-C</t>
  </si>
  <si>
    <t>CRESTRON 
DM-TX-4K-100-C-1G</t>
  </si>
  <si>
    <t>WALL PLATE 4K DIGITALMEDIA 8G TRANSMITTER 100</t>
  </si>
  <si>
    <t>COMPREHESNSIVE VGA2HD01</t>
  </si>
  <si>
    <t>VGA TO HDMI AND AUDIO SCALER CONVERTER BOX</t>
  </si>
  <si>
    <t>4K DIGITAL MEDIA 8G RECEIVER &amp; ROOM CONTROLLER W/SCALER</t>
  </si>
  <si>
    <t xml:space="preserve">OWNER FURNISHED PC, PROVIDED BY OWNER </t>
  </si>
  <si>
    <t xml:space="preserve">OWNER FURNISHED MAC, PROVIDED BY OWNER </t>
  </si>
  <si>
    <t>SMART CAPTURE BOARD</t>
  </si>
  <si>
    <t>SMART KAPP84</t>
  </si>
  <si>
    <t>EZO POWER LIGHTING TO USB CABLE</t>
  </si>
  <si>
    <t>APPLE CERTIFIED LIGHTNING TO USB CABLE FOR APPLE PRODUCTS</t>
  </si>
  <si>
    <t>IPORT 7073#
*FINISH COLOR TO BE COORDINATED</t>
  </si>
  <si>
    <t>GLASS MOUNTING KIT FOR IPAD MINI AND IPAD AIR MODELS</t>
  </si>
  <si>
    <t>IPORT 70720</t>
  </si>
  <si>
    <t>HECKLER DESIGN WINDFALL TABLE STAND</t>
  </si>
  <si>
    <t>HECKLER DESIGN WINDFALL PIVOT TRACK</t>
  </si>
  <si>
    <t>SECURE INSTALLATION AND CABLE MANAGEMENT ACESSORY FOR WINDFALL STANDS</t>
  </si>
  <si>
    <t>TABLE WINDFALL STAND FOR IPAD MINI MUST BE SPACE GRAY - BLACK</t>
  </si>
  <si>
    <t>KENSINGTON CLICKSAFE KEYED LOCK</t>
  </si>
  <si>
    <t xml:space="preserve">IPAD SECURITY LOCK ACCESSORY </t>
  </si>
  <si>
    <t>BUILT-IN CONTROL PROCESSOR WITH DMPS3-4K-150-C</t>
  </si>
  <si>
    <t>LOGITECH MK710 WIRELESS KEYBOARD AND MOUSE</t>
  </si>
  <si>
    <t>BERNHARDT MEDITRACK CUBBIES, TABLE CUBBIES WITH GROMMETS FOR EXTRON APP PLATES</t>
  </si>
  <si>
    <t>BY OWNER                 CISCO SX-20 QUICK SET</t>
  </si>
  <si>
    <t>BY OWNER 
ZCARE PREMIER</t>
  </si>
  <si>
    <t>BY OWNER
CISCO PRECISION 60 CAMERA</t>
  </si>
  <si>
    <t>CISCO GS-300-10P</t>
  </si>
  <si>
    <t>10 PORT POE SWITCH</t>
  </si>
  <si>
    <t>ALL BLANK AND VENT PANELS, THERMOSTATIC FANS, SECURITY COVERS, DRAWER, HARDWARE, POWER STRIPS, ETC. TO INLCUDE AS REQUIRED</t>
  </si>
  <si>
    <t>EXTRON 70-100-11</t>
  </si>
  <si>
    <t>EXTRON 70-775-01</t>
  </si>
  <si>
    <t>RJ45 AAP CAT5E FOR TABLE CUBBY</t>
  </si>
  <si>
    <t xml:space="preserve">12V, 1A POWER SUPPLY FOR CLOCK AUDIO LITETOUCH </t>
  </si>
  <si>
    <t>EXTRON 70-454-12</t>
  </si>
  <si>
    <t>USB FEMALE A-A AAP PLATE/HOUSED INSIDE THE TABLE CUBBY</t>
  </si>
  <si>
    <t>EXTRON 60-1346-02</t>
  </si>
  <si>
    <t>USB POWER AAP PLATE / HOUSED INSIDE TABLE CUBBY</t>
  </si>
  <si>
    <t>POE TO USB FOR POWERING IPAD / HOUSED INSIDE THE TABLE LEGS</t>
  </si>
  <si>
    <t>FSR IT-WPCHRG-P2U</t>
  </si>
  <si>
    <t>ROTATING SLIDING RAIL SYSTEM 14RU WITH ACCESSORIES</t>
  </si>
  <si>
    <t>ULTRA QUIET FAN PANELS - 100CFM / ONE PER RACK</t>
  </si>
  <si>
    <t>MIDDLE ATLANTIC 
UQFP-4</t>
  </si>
  <si>
    <t>MIDDLE ATLANTIC 
PD-915R-SP</t>
  </si>
  <si>
    <t>RACKMOUNT POWER, 9 OULET, 15A, SERIES SURGE  / ONE PER RACK</t>
  </si>
  <si>
    <t>MIDDLE ATLANTIC 
U2V</t>
  </si>
  <si>
    <t>MIDDLE ATLANTIC 
U3V</t>
  </si>
  <si>
    <t>VENTED CUSTOM SHELVES FOR MIX AV EQUIPMENT / ONE PER RACK</t>
  </si>
  <si>
    <t>VENTED CUSTOM PC SHELF</t>
  </si>
  <si>
    <t>CRESTRON GLS-ODT-C-CN</t>
  </si>
  <si>
    <t>OCCUPANCY SENSOR WITH CRESNET, 2,000 SQ FT</t>
  </si>
  <si>
    <t>SMALL CONFERENCE ROOM (6-172,  7-172, 7-200, 8-273)</t>
  </si>
  <si>
    <t>APPLICATION FOR ROOM SCHEDULING</t>
  </si>
  <si>
    <t>BY OWNER                 CISCO SX-80 SET</t>
  </si>
  <si>
    <t>SAMSUNG DM75E</t>
  </si>
  <si>
    <t>75" DM-E SLIM DIRECT-LIT LED DISPLAY</t>
  </si>
  <si>
    <t>SCT RC4-PHD-KS</t>
  </si>
  <si>
    <t>BY OWNER
SPEAKER TRACK 60 CAMERA</t>
  </si>
  <si>
    <t>SCT RC5-CST</t>
  </si>
  <si>
    <t>SCT RC-RK2</t>
  </si>
  <si>
    <t>RACK SHELF FOR CAMERA EXTENDERS</t>
  </si>
  <si>
    <t>MEDIUM CONFERENCE ROOM (6-190, 7-190, 7-201)</t>
  </si>
  <si>
    <t>LARGE CONFERENCE ROOM (6-200)</t>
  </si>
  <si>
    <t>SAMSUNG QM98F</t>
  </si>
  <si>
    <t>CHIEF XSM1U</t>
  </si>
  <si>
    <t>X-LARGE FUSION MICRO-ADJUSTABLE FIXED WALL DISPLAY MOUNT</t>
  </si>
  <si>
    <t>98" QM-F SLIM DIRECT-LIT LED DISPLAY</t>
  </si>
  <si>
    <t xml:space="preserve">DISPLAY </t>
  </si>
  <si>
    <t>USB</t>
  </si>
  <si>
    <t>HEADEND</t>
  </si>
  <si>
    <t>PHONE ROOM (6-210, 6-301, 7-210, 7-301, 8-270, 8-271)</t>
  </si>
  <si>
    <t>LABOR</t>
  </si>
  <si>
    <t>LABOR - RACK FABRICATION</t>
  </si>
  <si>
    <t>CWA LABOR - INSTALLATION</t>
  </si>
  <si>
    <t>PROJECT MANAGEMENT</t>
  </si>
  <si>
    <t>ENGINEERING</t>
  </si>
  <si>
    <t>DSP PROGRAMMING</t>
  </si>
  <si>
    <t>PEPPERDASH PROGRAMMING</t>
  </si>
  <si>
    <t>CLOSE OUT</t>
  </si>
  <si>
    <t>RECEPTION AREA (6TH, 7TH, 8TH FLOOR)</t>
  </si>
  <si>
    <t>COLLABORATION ROOM TYPE A (6-171, 7-171)</t>
  </si>
  <si>
    <t>COLLABORATION ROOM TYPE B 8-350</t>
  </si>
  <si>
    <t>DISPLAY</t>
  </si>
  <si>
    <t>BLACKBOX IC400A</t>
  </si>
  <si>
    <t>4 PORT USB HUB TX / HOUSED INSIDE THE TABLE LEGS</t>
  </si>
  <si>
    <r>
      <t xml:space="preserve">MIDDLE ATLANTIC 
SRSR-2-14 </t>
    </r>
    <r>
      <rPr>
        <b/>
        <i/>
        <sz val="10"/>
        <rFont val="Arial"/>
        <family val="2"/>
      </rPr>
      <t>(SUBJECT TO CHANGE)</t>
    </r>
  </si>
  <si>
    <t>APPLE IPAD AIR 2 FOR CONTROL</t>
  </si>
  <si>
    <t>APPLE IPAD MINI FOR ROOM SCHEDULING</t>
  </si>
  <si>
    <t>SMALL TRAINING ROOM (8-010, 8-020, 8-040)</t>
  </si>
  <si>
    <t>CRESTRON MP-WP181-C</t>
  </si>
  <si>
    <t>MEDIA PRESENTATION WALL PLATE DIGITAL MEDIA (FOR PROGRAMMING ACCESS)</t>
  </si>
  <si>
    <t>CLEAR ONE 930-151-810</t>
  </si>
  <si>
    <t>CONVERGE PRO 880 + CONVERGE PRO 8I - BUNDLE</t>
  </si>
  <si>
    <t xml:space="preserve">4-BAY DUAL DOCKING BATTERY CHARGER </t>
  </si>
  <si>
    <t>LITHIUM-ION RECHARGEABLE BATTERY</t>
  </si>
  <si>
    <t>CEILING MOUNTED WIDEBAND ANTENNA</t>
  </si>
  <si>
    <t>100' LOW LOSS RG8X 50 OHM COAX CABLE</t>
  </si>
  <si>
    <t>DUAL CHANNEL DIGITAL WIRELESS RECEIVER</t>
  </si>
  <si>
    <t xml:space="preserve">HANDHELD MICROPHONE </t>
  </si>
  <si>
    <t xml:space="preserve">BODY PACK TX </t>
  </si>
  <si>
    <t>SHURE ULXD2/B58</t>
  </si>
  <si>
    <t xml:space="preserve">SHURE ULXD1 </t>
  </si>
  <si>
    <t xml:space="preserve">SHURE WL185 </t>
  </si>
  <si>
    <t>SHURE SBC200-US</t>
  </si>
  <si>
    <t xml:space="preserve">SHURE SB900 </t>
  </si>
  <si>
    <t>SHURE UA864US</t>
  </si>
  <si>
    <t>SHUREUA8100</t>
  </si>
  <si>
    <t>SHURE ULXD4D</t>
  </si>
  <si>
    <t>SHURE UA834WB</t>
  </si>
  <si>
    <t>SHURE UA825</t>
  </si>
  <si>
    <t>25' LOW LOSS RG8X 50 OHM COAX CABLE</t>
  </si>
  <si>
    <t>LAV MICROPHONE</t>
  </si>
  <si>
    <t>IN-LINE ANTENNA AMPLIFIER FOR REMOTE MOUNTING</t>
  </si>
  <si>
    <t>FULL SIZE RACK WITH ACCESSORIES LOCATED IN AV CLOSET</t>
  </si>
  <si>
    <t>IN AV CLOSET TAB</t>
  </si>
  <si>
    <t>PLEASE SEE AV CLOSET TAB</t>
  </si>
  <si>
    <t>IPORT 7072#
*FINISH COLOR TO BE COORDINATED</t>
  </si>
  <si>
    <t>SURFACE MOUNT FOR IPAD AIR 2, WITH POE SPLITER &amp; POE INJECTOR BUNDLE KIT</t>
  </si>
  <si>
    <t>MEDIUM TRAINING ROOM (8-070, 8-080, 8-090)</t>
  </si>
  <si>
    <t>SAMSUNG QM85D</t>
  </si>
  <si>
    <t>85" DM-E SLIM DIRECT-LIT LED DISPLAY</t>
  </si>
  <si>
    <t>8TH FLOOR AV CLOSET (8-050B)</t>
  </si>
  <si>
    <t>BY OWNER
PRECISION 60 CAMERA</t>
  </si>
  <si>
    <t>EXTRA LARGE TRAINING ROOM (8-030, 8-050, 8-060)</t>
  </si>
  <si>
    <t>MRK SERIES RACK, 44RU, 26" D</t>
  </si>
  <si>
    <t>MIDDLE ATLANTIC 
MRK-4026</t>
  </si>
  <si>
    <t>MIDDLE ATLANTIC SPN-40-267</t>
  </si>
  <si>
    <t>MIDDLE ATLANTIC CBS-MRK-26</t>
  </si>
  <si>
    <t>MIDDLE ATLANTIC PDT-1415C-NS</t>
  </si>
  <si>
    <t>MIDDLE ATLANTIC PD-915R-SP</t>
  </si>
  <si>
    <t>MIDDLE ATLANTIC MW-4QFT-FC</t>
  </si>
  <si>
    <t>MIDDLE ATLANTIC UD2</t>
  </si>
  <si>
    <t>MIDDLE ATLANTIC AVIP-FK1</t>
  </si>
  <si>
    <t>MIDDLE ATLANTIC PFD-40</t>
  </si>
  <si>
    <t>PAIR OF SIDE PANELS, BLACK FINISH</t>
  </si>
  <si>
    <t>CASTER BASE, 26" D, MRK SERIES</t>
  </si>
  <si>
    <t>POWER STRIP, 14 OUTLET 15 AMP.</t>
  </si>
  <si>
    <t xml:space="preserve">RACKMOUNT POWER, 9 OULET, 15A, SERIES SURGE  </t>
  </si>
  <si>
    <t>FAN TOP, 220 CFM, W/CONTROLLER</t>
  </si>
  <si>
    <t>UTILITY DRAWER</t>
  </si>
  <si>
    <t>AVIP PANEL, 1 RU, FIXED FOR PRESS BOX HDMI OUTPUTS</t>
  </si>
  <si>
    <t>PLEXI FRONT DOOR</t>
  </si>
  <si>
    <t>MISC. HARWARE AND ACCESSORIES FOR AV RACK</t>
  </si>
  <si>
    <t xml:space="preserve">16-PORT 10/100 GIGABIT POE MANAGED SWITCH </t>
  </si>
  <si>
    <t>CRESTRON 
CEN-SWPOE-16</t>
  </si>
  <si>
    <t>DICUSSION ROOM TYPE A &amp; B
(6-012, 6-202, 6-207, 6-213, 7-010, 7-202, 7-207, 7-213, 8-260)</t>
  </si>
  <si>
    <t>SMALL CONFERENCE ROOM TYPE B - TYPICAL</t>
  </si>
  <si>
    <t>SMALL CONFERENCE ROOM TYPE A - TYPICAL</t>
  </si>
  <si>
    <t>EXTRA LARGE TRAINING ROOM - TYPICAL</t>
  </si>
  <si>
    <t>SAMSUNG QM55F</t>
  </si>
  <si>
    <t>55" QM-F SLIM DIRECT-LIT LED DISPLAY MOUNTED VERTICALLY</t>
  </si>
  <si>
    <t>CRESTRON-MOBILE-PRO</t>
  </si>
  <si>
    <t>SAMSUNG QM49F</t>
  </si>
  <si>
    <t>49" QM-F SLIM DIRECT-LIT LED DISPLAY</t>
  </si>
  <si>
    <t>65" QM-F SLIM DIRECT-LIT LED DISPLAY</t>
  </si>
  <si>
    <t>SAMSUNG QM65F</t>
  </si>
  <si>
    <t>55" QM-F SLIM DIRECT-LIT LED DISPLAY</t>
  </si>
  <si>
    <t>CRESTRON                          DMPS3-4K-150-C</t>
  </si>
  <si>
    <t>CRESTRON                          DMC-MD8X8</t>
  </si>
  <si>
    <t>MULTI-MEDIA MATRIX 8 X 8 DIGITAL SWITCHER</t>
  </si>
  <si>
    <t>2 - CHANNEL 4K SCALING HDMI OUTPUT CARD</t>
  </si>
  <si>
    <t>CRESTRON                   DMC-4K-C-HDCP2</t>
  </si>
  <si>
    <t>CRESTRON                       DMC-4K-HD-HDCP2</t>
  </si>
  <si>
    <t>CRESTRON                          DMC-4K-CO-HD-HDCP2</t>
  </si>
  <si>
    <t>CRESTRON                             DMC-4K-HDO</t>
  </si>
  <si>
    <t>2 - CHANNEL 4K DM OUTPUT CARD/</t>
  </si>
  <si>
    <t xml:space="preserve">DM HDMI 4K INPUT CARD </t>
  </si>
  <si>
    <t>DM 8G+ 4K INPUT CARD</t>
  </si>
  <si>
    <t>CRESTRON PRO 3</t>
  </si>
  <si>
    <t>CRESTRON C3RY-8</t>
  </si>
  <si>
    <t>3 SERIES CONTROL CARD - 8 RELAY PORTS</t>
  </si>
  <si>
    <t>3-SERIES CONTROL PROCESSOR</t>
  </si>
  <si>
    <t xml:space="preserve">Submit via email to ITSourcing@nyumc.org </t>
  </si>
  <si>
    <t xml:space="preserve">Submit all pages (except instructions) via email to ITSourcing@nyumc.org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</si>
</sst>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d/m/yy\ h:mm"/>
    <numFmt numFmtId="166" formatCode="#,##0&quot; F&quot;_);\(#,##0&quot; F&quot;\)"/>
    <numFmt numFmtId="167" formatCode="#,##0&quot; F&quot;_);[Red]\(#,##0&quot; F&quot;\)"/>
    <numFmt numFmtId="168" formatCode="#,##0.00&quot; F&quot;_);\(#,##0.00&quot; F&quot;\)"/>
    <numFmt numFmtId="169" formatCode="#,##0.00&quot; F&quot;_);[Red]\(#,##0.00&quot; F&quot;\)"/>
    <numFmt numFmtId="170" formatCode="#,##0&quot; $&quot;;\-#,##0&quot; $&quot;"/>
    <numFmt numFmtId="171" formatCode="0.00_)"/>
    <numFmt numFmtId="172" formatCode="_-* #,##0.0_-;\-* #,##0.0_-;_-* &quot;-&quot;??_-;_-@_-"/>
    <numFmt numFmtId="173" formatCode="d/m/yy"/>
    <numFmt numFmtId="174" formatCode="0.0"/>
  </numFmts>
  <fonts count="34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color indexed="17"/>
      <name val="Arial Narrow"/>
      <family val="2"/>
    </font>
    <font>
      <b/>
      <u/>
      <sz val="12"/>
      <color indexed="17"/>
      <name val="Arial Narrow"/>
      <family val="2"/>
    </font>
    <font>
      <sz val="12"/>
      <color indexed="17"/>
      <name val="Arial Narrow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17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 Narrow"/>
      <family val="2"/>
    </font>
    <font>
      <b/>
      <sz val="12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Times New Roman"/>
      <family val="1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sz val="10"/>
      <color theme="0" tint="-0.249977111117893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2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8"/>
        <bgColor indexed="24"/>
      </patternFill>
    </fill>
    <fill>
      <patternFill patternType="solid">
        <fgColor indexed="26"/>
        <bgColor indexed="24"/>
      </patternFill>
    </fill>
    <fill>
      <patternFill patternType="solid">
        <fgColor indexed="47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24"/>
      </patternFill>
    </fill>
  </fills>
  <borders count="33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50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ill="0" applyBorder="0" applyAlignment="0"/>
    <xf numFmtId="166" fontId="1" fillId="0" borderId="0" applyFill="0" applyBorder="0" applyAlignment="0"/>
    <xf numFmtId="167" fontId="1" fillId="0" borderId="0" applyFill="0" applyBorder="0" applyAlignment="0"/>
    <xf numFmtId="168" fontId="1" fillId="0" borderId="0" applyFill="0" applyBorder="0" applyAlignment="0"/>
    <xf numFmtId="169" fontId="1" fillId="0" borderId="0" applyFill="0" applyBorder="0" applyAlignment="0"/>
    <xf numFmtId="165" fontId="1" fillId="0" borderId="0" applyFill="0" applyBorder="0" applyAlignment="0"/>
    <xf numFmtId="170" fontId="1" fillId="0" borderId="0" applyFill="0" applyBorder="0" applyAlignment="0"/>
    <xf numFmtId="166" fontId="1" fillId="0" borderId="0" applyFill="0" applyBorder="0" applyAlignment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4" fontId="6" fillId="0" borderId="0" applyFill="0" applyBorder="0" applyAlignment="0"/>
    <xf numFmtId="38" fontId="5" fillId="0" borderId="1">
      <alignment vertical="center"/>
    </xf>
    <xf numFmtId="165" fontId="1" fillId="0" borderId="0" applyFill="0" applyBorder="0" applyAlignment="0"/>
    <xf numFmtId="166" fontId="1" fillId="0" borderId="0" applyFill="0" applyBorder="0" applyAlignment="0"/>
    <xf numFmtId="165" fontId="1" fillId="0" borderId="0" applyFill="0" applyBorder="0" applyAlignment="0"/>
    <xf numFmtId="170" fontId="1" fillId="0" borderId="0" applyFill="0" applyBorder="0" applyAlignment="0"/>
    <xf numFmtId="166" fontId="1" fillId="0" borderId="0" applyFill="0" applyBorder="0" applyAlignment="0"/>
    <xf numFmtId="0" fontId="7" fillId="0" borderId="2" applyNumberFormat="0" applyAlignment="0" applyProtection="0">
      <alignment horizontal="left" vertical="center"/>
    </xf>
    <xf numFmtId="0" fontId="7" fillId="0" borderId="3">
      <alignment horizontal="left" vertical="center"/>
    </xf>
    <xf numFmtId="165" fontId="1" fillId="0" borderId="0" applyFill="0" applyBorder="0" applyAlignment="0"/>
    <xf numFmtId="166" fontId="1" fillId="0" borderId="0" applyFill="0" applyBorder="0" applyAlignment="0"/>
    <xf numFmtId="165" fontId="1" fillId="0" borderId="0" applyFill="0" applyBorder="0" applyAlignment="0"/>
    <xf numFmtId="170" fontId="1" fillId="0" borderId="0" applyFill="0" applyBorder="0" applyAlignment="0"/>
    <xf numFmtId="166" fontId="1" fillId="0" borderId="0" applyFill="0" applyBorder="0" applyAlignment="0"/>
    <xf numFmtId="37" fontId="8" fillId="0" borderId="0"/>
    <xf numFmtId="171" fontId="9" fillId="0" borderId="0"/>
    <xf numFmtId="0" fontId="4" fillId="0" borderId="0"/>
    <xf numFmtId="16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ill="0" applyBorder="0" applyAlignment="0"/>
    <xf numFmtId="166" fontId="1" fillId="0" borderId="0" applyFill="0" applyBorder="0" applyAlignment="0"/>
    <xf numFmtId="165" fontId="1" fillId="0" borderId="0" applyFill="0" applyBorder="0" applyAlignment="0"/>
    <xf numFmtId="170" fontId="1" fillId="0" borderId="0" applyFill="0" applyBorder="0" applyAlignment="0"/>
    <xf numFmtId="166" fontId="1" fillId="0" borderId="0" applyFill="0" applyBorder="0" applyAlignment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49" fontId="6" fillId="0" borderId="0" applyFill="0" applyBorder="0" applyAlignment="0"/>
    <xf numFmtId="173" fontId="1" fillId="0" borderId="0" applyFill="0" applyBorder="0" applyAlignment="0"/>
    <xf numFmtId="165" fontId="1" fillId="0" borderId="0" applyFill="0" applyBorder="0" applyAlignment="0"/>
    <xf numFmtId="0" fontId="10" fillId="0" borderId="0"/>
    <xf numFmtId="0" fontId="1" fillId="0" borderId="0"/>
  </cellStyleXfs>
  <cellXfs count="211">
    <xf numFmtId="0" fontId="0" fillId="0" borderId="0" xfId="0"/>
    <xf numFmtId="0" fontId="2" fillId="0" borderId="0" xfId="0" applyFont="1" applyBorder="1"/>
    <xf numFmtId="0" fontId="3" fillId="0" borderId="0" xfId="0" applyFont="1"/>
    <xf numFmtId="0" fontId="3" fillId="0" borderId="0" xfId="0" applyFont="1" applyBorder="1"/>
    <xf numFmtId="0" fontId="10" fillId="0" borderId="0" xfId="0" applyFont="1"/>
    <xf numFmtId="0" fontId="10" fillId="0" borderId="0" xfId="0" applyFont="1" applyBorder="1"/>
    <xf numFmtId="0" fontId="17" fillId="0" borderId="0" xfId="0" applyFont="1" applyBorder="1" applyProtection="1"/>
    <xf numFmtId="0" fontId="17" fillId="0" borderId="0" xfId="0" applyFont="1" applyBorder="1" applyAlignment="1" applyProtection="1">
      <alignment horizontal="centerContinuous"/>
    </xf>
    <xf numFmtId="0" fontId="10" fillId="0" borderId="0" xfId="0" applyFont="1" applyBorder="1" applyProtection="1"/>
    <xf numFmtId="0" fontId="10" fillId="0" borderId="8" xfId="0" applyFont="1" applyFill="1" applyBorder="1" applyAlignment="1" applyProtection="1"/>
    <xf numFmtId="6" fontId="10" fillId="0" borderId="8" xfId="0" applyNumberFormat="1" applyFont="1" applyFill="1" applyBorder="1" applyAlignment="1" applyProtection="1"/>
    <xf numFmtId="0" fontId="23" fillId="5" borderId="0" xfId="0" applyFont="1" applyFill="1" applyAlignment="1">
      <alignment wrapText="1"/>
    </xf>
    <xf numFmtId="0" fontId="24" fillId="4" borderId="8" xfId="0" applyFont="1" applyFill="1" applyBorder="1" applyAlignment="1" applyProtection="1">
      <alignment horizontal="center" wrapText="1"/>
    </xf>
    <xf numFmtId="0" fontId="24" fillId="4" borderId="8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24" fillId="4" borderId="9" xfId="0" applyFont="1" applyFill="1" applyBorder="1" applyAlignment="1" applyProtection="1">
      <alignment horizontal="center" wrapText="1"/>
    </xf>
    <xf numFmtId="0" fontId="24" fillId="4" borderId="7" xfId="0" applyFont="1" applyFill="1" applyBorder="1" applyAlignment="1" applyProtection="1">
      <alignment horizontal="centerContinuous"/>
    </xf>
    <xf numFmtId="0" fontId="13" fillId="5" borderId="0" xfId="0" applyFont="1" applyFill="1" applyBorder="1"/>
    <xf numFmtId="0" fontId="12" fillId="5" borderId="0" xfId="0" applyFont="1" applyFill="1"/>
    <xf numFmtId="0" fontId="10" fillId="3" borderId="0" xfId="0" applyFont="1" applyFill="1"/>
    <xf numFmtId="0" fontId="25" fillId="6" borderId="5" xfId="0" applyFont="1" applyFill="1" applyBorder="1" applyAlignment="1">
      <alignment horizontal="center"/>
    </xf>
    <xf numFmtId="0" fontId="26" fillId="6" borderId="5" xfId="0" applyFont="1" applyFill="1" applyBorder="1" applyAlignment="1">
      <alignment horizontal="center" wrapText="1"/>
    </xf>
    <xf numFmtId="0" fontId="26" fillId="6" borderId="5" xfId="0" applyFont="1" applyFill="1" applyBorder="1" applyAlignment="1">
      <alignment horizontal="center"/>
    </xf>
    <xf numFmtId="164" fontId="0" fillId="0" borderId="0" xfId="0" applyNumberFormat="1"/>
    <xf numFmtId="0" fontId="1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9" fillId="9" borderId="12" xfId="0" applyFont="1" applyFill="1" applyBorder="1" applyAlignment="1">
      <alignment wrapText="1"/>
    </xf>
    <xf numFmtId="0" fontId="29" fillId="9" borderId="12" xfId="0" applyFont="1" applyFill="1" applyBorder="1" applyAlignment="1">
      <alignment horizontal="center"/>
    </xf>
    <xf numFmtId="0" fontId="11" fillId="9" borderId="12" xfId="0" applyFont="1" applyFill="1" applyBorder="1" applyAlignment="1">
      <alignment wrapText="1"/>
    </xf>
    <xf numFmtId="0" fontId="11" fillId="9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" fontId="11" fillId="10" borderId="8" xfId="0" applyNumberFormat="1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horizontal="left" vertical="center" wrapText="1"/>
    </xf>
    <xf numFmtId="1" fontId="10" fillId="10" borderId="8" xfId="0" applyNumberFormat="1" applyFont="1" applyFill="1" applyBorder="1" applyAlignment="1">
      <alignment horizontal="center" vertical="center"/>
    </xf>
    <xf numFmtId="164" fontId="10" fillId="10" borderId="8" xfId="0" applyNumberFormat="1" applyFont="1" applyFill="1" applyBorder="1" applyAlignment="1">
      <alignment horizontal="left" vertical="center" wrapText="1"/>
    </xf>
    <xf numFmtId="0" fontId="10" fillId="10" borderId="8" xfId="0" applyFont="1" applyFill="1" applyBorder="1" applyAlignment="1">
      <alignment horizontal="center" vertical="center"/>
    </xf>
    <xf numFmtId="0" fontId="0" fillId="10" borderId="0" xfId="0" applyFill="1"/>
    <xf numFmtId="0" fontId="0" fillId="10" borderId="0" xfId="0" applyFill="1" applyAlignment="1">
      <alignment horizontal="center"/>
    </xf>
    <xf numFmtId="0" fontId="0" fillId="10" borderId="0" xfId="0" applyFill="1" applyAlignment="1">
      <alignment wrapText="1"/>
    </xf>
    <xf numFmtId="0" fontId="10" fillId="10" borderId="0" xfId="0" applyFont="1" applyFill="1" applyAlignment="1">
      <alignment horizontal="center"/>
    </xf>
    <xf numFmtId="0" fontId="10" fillId="10" borderId="0" xfId="0" applyFont="1" applyFill="1" applyAlignment="1">
      <alignment wrapText="1"/>
    </xf>
    <xf numFmtId="0" fontId="7" fillId="10" borderId="0" xfId="0" applyFont="1" applyFill="1" applyAlignment="1">
      <alignment horizontal="center" wrapText="1"/>
    </xf>
    <xf numFmtId="0" fontId="10" fillId="10" borderId="0" xfId="0" applyFont="1" applyFill="1"/>
    <xf numFmtId="44" fontId="10" fillId="7" borderId="8" xfId="15" applyFont="1" applyFill="1" applyBorder="1" applyAlignment="1">
      <alignment vertical="center"/>
    </xf>
    <xf numFmtId="44" fontId="10" fillId="8" borderId="8" xfId="15" applyFont="1" applyFill="1" applyBorder="1" applyAlignment="1">
      <alignment vertical="center"/>
    </xf>
    <xf numFmtId="0" fontId="10" fillId="11" borderId="8" xfId="0" applyFont="1" applyFill="1" applyBorder="1" applyAlignment="1">
      <alignment horizontal="left" vertical="center" wrapText="1"/>
    </xf>
    <xf numFmtId="1" fontId="10" fillId="11" borderId="8" xfId="0" applyNumberFormat="1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left" vertical="top"/>
    </xf>
    <xf numFmtId="0" fontId="11" fillId="10" borderId="16" xfId="0" applyFont="1" applyFill="1" applyBorder="1" applyAlignment="1">
      <alignment horizontal="left" vertical="top"/>
    </xf>
    <xf numFmtId="0" fontId="11" fillId="10" borderId="8" xfId="0" applyFont="1" applyFill="1" applyBorder="1" applyAlignment="1">
      <alignment horizontal="left" vertical="top"/>
    </xf>
    <xf numFmtId="0" fontId="11" fillId="10" borderId="15" xfId="0" applyFont="1" applyFill="1" applyBorder="1" applyAlignment="1">
      <alignment horizontal="left" vertical="top"/>
    </xf>
    <xf numFmtId="44" fontId="29" fillId="9" borderId="13" xfId="15" applyFont="1" applyFill="1" applyBorder="1" applyAlignment="1"/>
    <xf numFmtId="0" fontId="28" fillId="9" borderId="10" xfId="0" applyFont="1" applyFill="1" applyBorder="1" applyAlignment="1">
      <alignment horizontal="left" vertical="top"/>
    </xf>
    <xf numFmtId="0" fontId="11" fillId="0" borderId="8" xfId="0" applyFont="1" applyFill="1" applyBorder="1" applyAlignment="1" applyProtection="1">
      <alignment horizontal="left" vertical="center" wrapText="1"/>
    </xf>
    <xf numFmtId="0" fontId="11" fillId="3" borderId="8" xfId="0" applyFont="1" applyFill="1" applyBorder="1" applyAlignment="1" applyProtection="1">
      <alignment horizontal="left" vertical="center"/>
    </xf>
    <xf numFmtId="37" fontId="10" fillId="0" borderId="8" xfId="15" applyNumberFormat="1" applyFont="1" applyFill="1" applyBorder="1" applyAlignment="1" applyProtection="1">
      <alignment horizontal="center" vertical="center"/>
    </xf>
    <xf numFmtId="37" fontId="30" fillId="3" borderId="8" xfId="15" applyNumberFormat="1" applyFont="1" applyFill="1" applyBorder="1" applyAlignment="1" applyProtection="1">
      <alignment horizontal="center" vertical="center"/>
    </xf>
    <xf numFmtId="44" fontId="10" fillId="0" borderId="8" xfId="15" applyFont="1" applyFill="1" applyBorder="1" applyAlignment="1" applyProtection="1">
      <alignment horizontal="center" vertical="center"/>
    </xf>
    <xf numFmtId="44" fontId="10" fillId="3" borderId="8" xfId="15" applyFont="1" applyFill="1" applyBorder="1" applyAlignment="1" applyProtection="1">
      <alignment horizontal="center" vertical="center"/>
    </xf>
    <xf numFmtId="44" fontId="10" fillId="8" borderId="8" xfId="15" applyFont="1" applyFill="1" applyBorder="1" applyAlignment="1">
      <alignment horizontal="center" vertical="center"/>
    </xf>
    <xf numFmtId="0" fontId="17" fillId="10" borderId="0" xfId="0" applyFont="1" applyFill="1"/>
    <xf numFmtId="0" fontId="3" fillId="10" borderId="0" xfId="0" applyFont="1" applyFill="1"/>
    <xf numFmtId="0" fontId="7" fillId="10" borderId="0" xfId="0" applyFont="1" applyFill="1"/>
    <xf numFmtId="0" fontId="17" fillId="10" borderId="0" xfId="33" applyFont="1" applyFill="1"/>
    <xf numFmtId="0" fontId="18" fillId="10" borderId="0" xfId="33" applyFont="1" applyFill="1"/>
    <xf numFmtId="0" fontId="10" fillId="10" borderId="0" xfId="33" applyFont="1" applyFill="1"/>
    <xf numFmtId="0" fontId="19" fillId="10" borderId="0" xfId="33" applyFont="1" applyFill="1"/>
    <xf numFmtId="164" fontId="14" fillId="10" borderId="0" xfId="33" applyNumberFormat="1" applyFont="1" applyFill="1"/>
    <xf numFmtId="164" fontId="10" fillId="10" borderId="0" xfId="33" applyNumberFormat="1" applyFont="1" applyFill="1"/>
    <xf numFmtId="0" fontId="14" fillId="10" borderId="0" xfId="33" applyFont="1" applyFill="1"/>
    <xf numFmtId="0" fontId="16" fillId="10" borderId="0" xfId="33" applyFont="1" applyFill="1"/>
    <xf numFmtId="0" fontId="13" fillId="10" borderId="0" xfId="33" applyFont="1" applyFill="1"/>
    <xf numFmtId="0" fontId="21" fillId="10" borderId="0" xfId="33" applyFont="1" applyFill="1"/>
    <xf numFmtId="0" fontId="22" fillId="10" borderId="0" xfId="33" applyFont="1" applyFill="1"/>
    <xf numFmtId="44" fontId="20" fillId="10" borderId="0" xfId="15" applyFont="1" applyFill="1"/>
    <xf numFmtId="0" fontId="20" fillId="10" borderId="0" xfId="15" applyNumberFormat="1" applyFont="1" applyFill="1"/>
    <xf numFmtId="0" fontId="11" fillId="10" borderId="0" xfId="33" applyFont="1" applyFill="1"/>
    <xf numFmtId="0" fontId="10" fillId="10" borderId="0" xfId="33" applyFont="1" applyFill="1" applyBorder="1"/>
    <xf numFmtId="0" fontId="10" fillId="10" borderId="0" xfId="33" applyFont="1" applyFill="1" applyAlignment="1">
      <alignment horizontal="left" vertical="center"/>
    </xf>
    <xf numFmtId="0" fontId="20" fillId="10" borderId="0" xfId="33" applyFont="1" applyFill="1"/>
    <xf numFmtId="0" fontId="7" fillId="10" borderId="0" xfId="0" applyFont="1" applyFill="1" applyAlignment="1">
      <alignment horizontal="left" vertical="top"/>
    </xf>
    <xf numFmtId="0" fontId="10" fillId="10" borderId="0" xfId="0" applyFont="1" applyFill="1" applyAlignment="1">
      <alignment vertical="top"/>
    </xf>
    <xf numFmtId="0" fontId="25" fillId="6" borderId="4" xfId="0" applyFont="1" applyFill="1" applyBorder="1" applyAlignment="1">
      <alignment horizontal="center" vertical="top"/>
    </xf>
    <xf numFmtId="0" fontId="0" fillId="10" borderId="0" xfId="0" applyFill="1" applyAlignment="1">
      <alignment vertical="top"/>
    </xf>
    <xf numFmtId="0" fontId="0" fillId="0" borderId="0" xfId="0" applyAlignment="1">
      <alignment vertical="top"/>
    </xf>
    <xf numFmtId="0" fontId="10" fillId="10" borderId="8" xfId="0" applyFont="1" applyFill="1" applyBorder="1" applyAlignment="1">
      <alignment vertical="center" wrapText="1"/>
    </xf>
    <xf numFmtId="0" fontId="10" fillId="10" borderId="8" xfId="48" applyFont="1" applyFill="1" applyBorder="1" applyAlignment="1">
      <alignment vertical="center" wrapText="1"/>
    </xf>
    <xf numFmtId="44" fontId="10" fillId="7" borderId="8" xfId="15" applyFont="1" applyFill="1" applyBorder="1" applyAlignment="1">
      <alignment horizontal="center" vertical="center"/>
    </xf>
    <xf numFmtId="0" fontId="10" fillId="10" borderId="8" xfId="48" applyFont="1" applyFill="1" applyBorder="1" applyAlignment="1">
      <alignment horizontal="left" vertical="center" wrapText="1"/>
    </xf>
    <xf numFmtId="44" fontId="29" fillId="9" borderId="12" xfId="15" applyFont="1" applyFill="1" applyBorder="1" applyAlignment="1"/>
    <xf numFmtId="0" fontId="31" fillId="0" borderId="0" xfId="0" applyFont="1"/>
    <xf numFmtId="44" fontId="10" fillId="10" borderId="0" xfId="15" applyFont="1" applyFill="1"/>
    <xf numFmtId="44" fontId="10" fillId="10" borderId="0" xfId="15" applyFont="1" applyFill="1" applyBorder="1"/>
    <xf numFmtId="44" fontId="26" fillId="6" borderId="5" xfId="15" applyFont="1" applyFill="1" applyBorder="1" applyAlignment="1">
      <alignment horizontal="center"/>
    </xf>
    <xf numFmtId="44" fontId="26" fillId="6" borderId="6" xfId="15" applyFont="1" applyFill="1" applyBorder="1" applyAlignment="1">
      <alignment horizontal="center"/>
    </xf>
    <xf numFmtId="44" fontId="0" fillId="10" borderId="0" xfId="15" applyFont="1" applyFill="1"/>
    <xf numFmtId="44" fontId="0" fillId="0" borderId="0" xfId="15" applyFont="1"/>
    <xf numFmtId="0" fontId="29" fillId="9" borderId="12" xfId="0" applyFont="1" applyFill="1" applyBorder="1" applyAlignment="1">
      <alignment horizontal="center" vertical="center"/>
    </xf>
    <xf numFmtId="44" fontId="29" fillId="9" borderId="13" xfId="15" applyFont="1" applyFill="1" applyBorder="1" applyAlignment="1">
      <alignment horizontal="center" vertical="center"/>
    </xf>
    <xf numFmtId="44" fontId="29" fillId="9" borderId="12" xfId="15" applyFont="1" applyFill="1" applyBorder="1" applyAlignment="1">
      <alignment horizontal="center" vertical="center"/>
    </xf>
    <xf numFmtId="174" fontId="0" fillId="10" borderId="0" xfId="0" applyNumberFormat="1" applyFill="1" applyAlignment="1">
      <alignment horizontal="center" vertical="center"/>
    </xf>
    <xf numFmtId="174" fontId="27" fillId="6" borderId="0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174" fontId="0" fillId="10" borderId="0" xfId="0" applyNumberFormat="1" applyFill="1"/>
    <xf numFmtId="174" fontId="27" fillId="6" borderId="0" xfId="0" applyNumberFormat="1" applyFont="1" applyFill="1" applyBorder="1" applyAlignment="1">
      <alignment horizontal="center"/>
    </xf>
    <xf numFmtId="174" fontId="0" fillId="0" borderId="0" xfId="0" applyNumberFormat="1"/>
    <xf numFmtId="0" fontId="10" fillId="10" borderId="8" xfId="0" applyFont="1" applyFill="1" applyBorder="1" applyAlignment="1">
      <alignment horizontal="left" wrapText="1"/>
    </xf>
    <xf numFmtId="0" fontId="1" fillId="10" borderId="8" xfId="0" applyFont="1" applyFill="1" applyBorder="1" applyAlignment="1">
      <alignment horizontal="left" vertical="center" wrapText="1"/>
    </xf>
    <xf numFmtId="0" fontId="13" fillId="10" borderId="0" xfId="0" applyFont="1" applyFill="1" applyAlignment="1">
      <alignment horizontal="center"/>
    </xf>
    <xf numFmtId="0" fontId="17" fillId="10" borderId="0" xfId="0" applyFont="1" applyFill="1" applyBorder="1" applyAlignment="1" applyProtection="1">
      <alignment horizontal="centerContinuous"/>
    </xf>
    <xf numFmtId="0" fontId="13" fillId="10" borderId="0" xfId="0" applyFont="1" applyFill="1" applyBorder="1" applyAlignment="1" applyProtection="1">
      <alignment horizontal="center"/>
    </xf>
    <xf numFmtId="0" fontId="10" fillId="10" borderId="0" xfId="0" applyFont="1" applyFill="1" applyBorder="1" applyProtection="1"/>
    <xf numFmtId="0" fontId="24" fillId="4" borderId="20" xfId="0" applyFont="1" applyFill="1" applyBorder="1" applyAlignment="1" applyProtection="1">
      <alignment horizontal="center" wrapText="1"/>
    </xf>
    <xf numFmtId="0" fontId="24" fillId="4" borderId="21" xfId="0" applyFont="1" applyFill="1" applyBorder="1" applyAlignment="1" applyProtection="1">
      <alignment horizontal="center" wrapText="1"/>
    </xf>
    <xf numFmtId="0" fontId="24" fillId="4" borderId="22" xfId="0" applyFont="1" applyFill="1" applyBorder="1" applyAlignment="1" applyProtection="1">
      <alignment horizontal="center" wrapText="1"/>
    </xf>
    <xf numFmtId="0" fontId="24" fillId="4" borderId="23" xfId="0" applyFont="1" applyFill="1" applyBorder="1" applyAlignment="1" applyProtection="1">
      <alignment horizontal="center" wrapText="1"/>
    </xf>
    <xf numFmtId="44" fontId="10" fillId="5" borderId="8" xfId="15" applyFont="1" applyFill="1" applyBorder="1" applyAlignment="1" applyProtection="1">
      <alignment horizontal="center" vertical="center"/>
    </xf>
    <xf numFmtId="0" fontId="30" fillId="3" borderId="8" xfId="15" applyNumberFormat="1" applyFont="1" applyFill="1" applyBorder="1" applyAlignment="1" applyProtection="1">
      <alignment horizontal="center" vertical="center"/>
    </xf>
    <xf numFmtId="44" fontId="7" fillId="3" borderId="8" xfId="15" applyFont="1" applyFill="1" applyBorder="1" applyAlignment="1" applyProtection="1">
      <alignment horizontal="center" vertical="center"/>
    </xf>
    <xf numFmtId="44" fontId="1" fillId="7" borderId="8" xfId="15" applyFont="1" applyFill="1" applyBorder="1" applyAlignment="1">
      <alignment horizontal="center" vertical="center"/>
    </xf>
    <xf numFmtId="44" fontId="1" fillId="8" borderId="8" xfId="15" applyFont="1" applyFill="1" applyBorder="1" applyAlignment="1">
      <alignment horizontal="center" vertical="center"/>
    </xf>
    <xf numFmtId="0" fontId="1" fillId="10" borderId="8" xfId="48" applyFont="1" applyFill="1" applyBorder="1" applyAlignment="1">
      <alignment horizontal="left" vertical="center" wrapText="1"/>
    </xf>
    <xf numFmtId="0" fontId="1" fillId="10" borderId="8" xfId="0" applyFont="1" applyFill="1" applyBorder="1" applyAlignment="1">
      <alignment vertical="center" wrapText="1"/>
    </xf>
    <xf numFmtId="0" fontId="1" fillId="11" borderId="8" xfId="0" applyFont="1" applyFill="1" applyBorder="1" applyAlignment="1">
      <alignment horizontal="left" vertical="center" wrapText="1"/>
    </xf>
    <xf numFmtId="0" fontId="26" fillId="6" borderId="0" xfId="0" applyFont="1" applyFill="1" applyBorder="1" applyAlignment="1">
      <alignment horizontal="center" wrapText="1"/>
    </xf>
    <xf numFmtId="0" fontId="26" fillId="6" borderId="0" xfId="0" applyFont="1" applyFill="1" applyBorder="1" applyAlignment="1">
      <alignment horizontal="center"/>
    </xf>
    <xf numFmtId="44" fontId="26" fillId="6" borderId="0" xfId="15" applyFont="1" applyFill="1" applyBorder="1" applyAlignment="1">
      <alignment horizontal="center"/>
    </xf>
    <xf numFmtId="0" fontId="10" fillId="10" borderId="0" xfId="0" applyFont="1" applyFill="1" applyBorder="1" applyAlignment="1">
      <alignment horizontal="left" vertical="center" wrapText="1"/>
    </xf>
    <xf numFmtId="0" fontId="10" fillId="10" borderId="0" xfId="0" applyFont="1" applyFill="1" applyBorder="1" applyAlignment="1">
      <alignment vertical="top" wrapText="1"/>
    </xf>
    <xf numFmtId="1" fontId="10" fillId="10" borderId="0" xfId="0" applyNumberFormat="1" applyFont="1" applyFill="1" applyBorder="1" applyAlignment="1">
      <alignment horizontal="center" vertical="center"/>
    </xf>
    <xf numFmtId="44" fontId="10" fillId="7" borderId="0" xfId="15" applyFont="1" applyFill="1" applyBorder="1" applyAlignment="1">
      <alignment vertical="center"/>
    </xf>
    <xf numFmtId="44" fontId="10" fillId="8" borderId="0" xfId="15" applyFont="1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29" fillId="9" borderId="0" xfId="0" applyFont="1" applyFill="1" applyBorder="1" applyAlignment="1">
      <alignment wrapText="1"/>
    </xf>
    <xf numFmtId="0" fontId="29" fillId="9" borderId="0" xfId="0" applyFont="1" applyFill="1" applyBorder="1" applyAlignment="1">
      <alignment horizontal="center"/>
    </xf>
    <xf numFmtId="44" fontId="29" fillId="9" borderId="0" xfId="15" applyFont="1" applyFill="1" applyBorder="1" applyAlignment="1"/>
    <xf numFmtId="0" fontId="11" fillId="9" borderId="0" xfId="0" applyFont="1" applyFill="1" applyBorder="1" applyAlignment="1">
      <alignment wrapText="1"/>
    </xf>
    <xf numFmtId="0" fontId="11" fillId="9" borderId="0" xfId="0" applyFont="1" applyFill="1" applyBorder="1" applyAlignment="1">
      <alignment horizontal="center"/>
    </xf>
    <xf numFmtId="0" fontId="25" fillId="6" borderId="0" xfId="0" applyFont="1" applyFill="1" applyBorder="1" applyAlignment="1">
      <alignment horizontal="center"/>
    </xf>
    <xf numFmtId="1" fontId="11" fillId="1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5" fillId="6" borderId="0" xfId="0" applyFont="1" applyFill="1" applyBorder="1" applyAlignment="1">
      <alignment horizontal="center" vertical="top"/>
    </xf>
    <xf numFmtId="0" fontId="11" fillId="10" borderId="0" xfId="0" applyFont="1" applyFill="1" applyBorder="1" applyAlignment="1">
      <alignment horizontal="left" vertical="top"/>
    </xf>
    <xf numFmtId="0" fontId="28" fillId="9" borderId="0" xfId="0" applyFont="1" applyFill="1" applyBorder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8" xfId="0" applyFont="1" applyBorder="1" applyAlignment="1">
      <alignment wrapText="1"/>
    </xf>
    <xf numFmtId="164" fontId="1" fillId="10" borderId="8" xfId="0" applyNumberFormat="1" applyFont="1" applyFill="1" applyBorder="1" applyAlignment="1">
      <alignment horizontal="left" vertical="center" wrapText="1"/>
    </xf>
    <xf numFmtId="0" fontId="1" fillId="11" borderId="8" xfId="48" applyFont="1" applyFill="1" applyBorder="1" applyAlignment="1">
      <alignment horizontal="left" vertical="center" wrapText="1"/>
    </xf>
    <xf numFmtId="0" fontId="0" fillId="0" borderId="24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1" fontId="11" fillId="13" borderId="8" xfId="0" applyNumberFormat="1" applyFont="1" applyFill="1" applyBorder="1" applyAlignment="1">
      <alignment horizontal="center" vertical="center"/>
    </xf>
    <xf numFmtId="0" fontId="10" fillId="13" borderId="8" xfId="0" applyFont="1" applyFill="1" applyBorder="1" applyAlignment="1">
      <alignment horizontal="left" vertical="center" wrapText="1"/>
    </xf>
    <xf numFmtId="1" fontId="10" fillId="13" borderId="8" xfId="0" applyNumberFormat="1" applyFont="1" applyFill="1" applyBorder="1" applyAlignment="1">
      <alignment horizontal="center" vertical="center"/>
    </xf>
    <xf numFmtId="44" fontId="10" fillId="14" borderId="8" xfId="15" applyFont="1" applyFill="1" applyBorder="1" applyAlignment="1">
      <alignment horizontal="center" vertical="center"/>
    </xf>
    <xf numFmtId="0" fontId="11" fillId="13" borderId="8" xfId="0" applyFont="1" applyFill="1" applyBorder="1" applyAlignment="1">
      <alignment horizontal="left" vertical="top"/>
    </xf>
    <xf numFmtId="0" fontId="0" fillId="13" borderId="0" xfId="0" applyFill="1" applyAlignment="1">
      <alignment horizontal="center"/>
    </xf>
    <xf numFmtId="0" fontId="0" fillId="13" borderId="0" xfId="0" applyFill="1" applyAlignment="1">
      <alignment wrapText="1"/>
    </xf>
    <xf numFmtId="44" fontId="0" fillId="13" borderId="0" xfId="15" applyFont="1" applyFill="1"/>
    <xf numFmtId="0" fontId="1" fillId="13" borderId="8" xfId="0" applyFont="1" applyFill="1" applyBorder="1" applyAlignment="1">
      <alignment horizontal="left" vertical="center" wrapText="1"/>
    </xf>
    <xf numFmtId="0" fontId="1" fillId="13" borderId="8" xfId="0" applyFont="1" applyFill="1" applyBorder="1" applyAlignment="1">
      <alignment vertical="center" wrapText="1"/>
    </xf>
    <xf numFmtId="44" fontId="1" fillId="14" borderId="8" xfId="15" applyFont="1" applyFill="1" applyBorder="1" applyAlignment="1">
      <alignment horizontal="center" vertical="center"/>
    </xf>
    <xf numFmtId="0" fontId="10" fillId="13" borderId="8" xfId="48" applyFont="1" applyFill="1" applyBorder="1" applyAlignment="1">
      <alignment vertical="center" wrapText="1"/>
    </xf>
    <xf numFmtId="0" fontId="11" fillId="13" borderId="26" xfId="0" applyFont="1" applyFill="1" applyBorder="1" applyAlignment="1">
      <alignment horizontal="left" vertical="top"/>
    </xf>
    <xf numFmtId="0" fontId="11" fillId="13" borderId="27" xfId="0" applyFont="1" applyFill="1" applyBorder="1" applyAlignment="1">
      <alignment horizontal="left" vertical="top"/>
    </xf>
    <xf numFmtId="1" fontId="11" fillId="13" borderId="24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13" borderId="25" xfId="0" applyFill="1" applyBorder="1" applyAlignment="1">
      <alignment wrapText="1"/>
    </xf>
    <xf numFmtId="0" fontId="0" fillId="13" borderId="25" xfId="0" applyFill="1" applyBorder="1" applyAlignment="1">
      <alignment horizontal="center"/>
    </xf>
    <xf numFmtId="44" fontId="0" fillId="13" borderId="25" xfId="15" applyFont="1" applyFill="1" applyBorder="1"/>
    <xf numFmtId="44" fontId="0" fillId="13" borderId="28" xfId="15" applyFont="1" applyFill="1" applyBorder="1"/>
    <xf numFmtId="44" fontId="0" fillId="13" borderId="24" xfId="15" applyFont="1" applyFill="1" applyBorder="1"/>
    <xf numFmtId="44" fontId="0" fillId="13" borderId="3" xfId="15" applyFont="1" applyFill="1" applyBorder="1"/>
    <xf numFmtId="0" fontId="0" fillId="13" borderId="3" xfId="0" applyFill="1" applyBorder="1" applyAlignment="1">
      <alignment wrapText="1"/>
    </xf>
    <xf numFmtId="0" fontId="0" fillId="13" borderId="3" xfId="0" applyFill="1" applyBorder="1" applyAlignment="1">
      <alignment horizontal="center"/>
    </xf>
    <xf numFmtId="0" fontId="11" fillId="10" borderId="27" xfId="0" applyFont="1" applyFill="1" applyBorder="1" applyAlignment="1">
      <alignment horizontal="left" vertical="top"/>
    </xf>
    <xf numFmtId="1" fontId="11" fillId="10" borderId="3" xfId="0" applyNumberFormat="1" applyFont="1" applyFill="1" applyBorder="1" applyAlignment="1">
      <alignment horizontal="center" vertical="center"/>
    </xf>
    <xf numFmtId="1" fontId="10" fillId="10" borderId="3" xfId="0" applyNumberFormat="1" applyFont="1" applyFill="1" applyBorder="1" applyAlignment="1">
      <alignment horizontal="center" vertical="center"/>
    </xf>
    <xf numFmtId="1" fontId="10" fillId="13" borderId="3" xfId="0" applyNumberFormat="1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left" vertical="top"/>
    </xf>
    <xf numFmtId="0" fontId="1" fillId="10" borderId="3" xfId="0" applyFont="1" applyFill="1" applyBorder="1" applyAlignment="1">
      <alignment horizontal="left" vertical="center" wrapText="1"/>
    </xf>
    <xf numFmtId="44" fontId="1" fillId="10" borderId="3" xfId="15" applyFont="1" applyFill="1" applyBorder="1" applyAlignment="1">
      <alignment horizontal="center" vertical="center"/>
    </xf>
    <xf numFmtId="44" fontId="29" fillId="9" borderId="30" xfId="15" applyFont="1" applyFill="1" applyBorder="1" applyAlignment="1"/>
    <xf numFmtId="0" fontId="10" fillId="0" borderId="31" xfId="0" applyFont="1" applyBorder="1" applyAlignment="1">
      <alignment horizontal="center"/>
    </xf>
    <xf numFmtId="1" fontId="11" fillId="13" borderId="3" xfId="0" applyNumberFormat="1" applyFont="1" applyFill="1" applyBorder="1" applyAlignment="1">
      <alignment horizontal="center" vertical="center"/>
    </xf>
    <xf numFmtId="0" fontId="10" fillId="13" borderId="3" xfId="0" applyFont="1" applyFill="1" applyBorder="1" applyAlignment="1">
      <alignment horizontal="left" vertical="center" wrapText="1"/>
    </xf>
    <xf numFmtId="44" fontId="10" fillId="14" borderId="24" xfId="15" applyFont="1" applyFill="1" applyBorder="1" applyAlignment="1">
      <alignment horizontal="center" vertical="center"/>
    </xf>
    <xf numFmtId="44" fontId="10" fillId="14" borderId="3" xfId="15" applyFont="1" applyFill="1" applyBorder="1" applyAlignment="1">
      <alignment horizontal="center" vertical="center"/>
    </xf>
    <xf numFmtId="0" fontId="11" fillId="13" borderId="29" xfId="0" applyFont="1" applyFill="1" applyBorder="1" applyAlignment="1">
      <alignment horizontal="left" vertical="top"/>
    </xf>
    <xf numFmtId="0" fontId="1" fillId="12" borderId="8" xfId="0" applyFont="1" applyFill="1" applyBorder="1" applyAlignment="1">
      <alignment horizontal="left" vertical="center" wrapText="1"/>
    </xf>
    <xf numFmtId="0" fontId="0" fillId="0" borderId="32" xfId="0" applyBorder="1" applyAlignment="1">
      <alignment vertical="top"/>
    </xf>
    <xf numFmtId="164" fontId="1" fillId="10" borderId="8" xfId="0" applyNumberFormat="1" applyFont="1" applyFill="1" applyBorder="1" applyAlignment="1">
      <alignment vertical="center" wrapText="1"/>
    </xf>
    <xf numFmtId="44" fontId="1" fillId="7" borderId="8" xfId="15" applyFont="1" applyFill="1" applyBorder="1" applyAlignment="1">
      <alignment horizontal="center" vertical="center" wrapText="1"/>
    </xf>
    <xf numFmtId="44" fontId="1" fillId="8" borderId="8" xfId="15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wrapText="1"/>
    </xf>
    <xf numFmtId="0" fontId="24" fillId="4" borderId="0" xfId="0" applyFont="1" applyFill="1" applyBorder="1" applyAlignment="1" applyProtection="1">
      <alignment horizontal="centerContinuous"/>
    </xf>
    <xf numFmtId="6" fontId="10" fillId="0" borderId="0" xfId="0" applyNumberFormat="1" applyFont="1" applyFill="1" applyBorder="1" applyAlignment="1" applyProtection="1"/>
    <xf numFmtId="0" fontId="11" fillId="10" borderId="32" xfId="0" applyFont="1" applyFill="1" applyBorder="1" applyAlignment="1">
      <alignment horizontal="left" vertical="top"/>
    </xf>
    <xf numFmtId="0" fontId="17" fillId="10" borderId="0" xfId="0" applyFont="1" applyFill="1" applyAlignment="1">
      <alignment horizontal="right" vertical="center"/>
    </xf>
    <xf numFmtId="0" fontId="32" fillId="5" borderId="17" xfId="0" applyFont="1" applyFill="1" applyBorder="1" applyAlignment="1">
      <alignment horizontal="center"/>
    </xf>
    <xf numFmtId="0" fontId="32" fillId="5" borderId="18" xfId="0" applyFont="1" applyFill="1" applyBorder="1" applyAlignment="1">
      <alignment horizontal="center"/>
    </xf>
    <xf numFmtId="0" fontId="32" fillId="5" borderId="19" xfId="0" applyFont="1" applyFill="1" applyBorder="1" applyAlignment="1">
      <alignment horizontal="center"/>
    </xf>
    <xf numFmtId="0" fontId="1" fillId="10" borderId="26" xfId="0" applyFont="1" applyFill="1" applyBorder="1" applyAlignment="1">
      <alignment horizontal="center" vertical="center" wrapText="1"/>
    </xf>
    <xf numFmtId="0" fontId="10" fillId="10" borderId="24" xfId="0" applyFont="1" applyFill="1" applyBorder="1" applyAlignment="1">
      <alignment horizontal="center" vertical="center" wrapText="1"/>
    </xf>
    <xf numFmtId="0" fontId="10" fillId="10" borderId="26" xfId="0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left" vertical="top" wrapText="1"/>
    </xf>
  </cellXfs>
  <cellStyles count="50">
    <cellStyle name="??" xfId="1"/>
    <cellStyle name="?? [0.00]_PERSONAL" xfId="2"/>
    <cellStyle name="???? [0.00]_PERSONAL" xfId="3"/>
    <cellStyle name="????_PERSONAL" xfId="4"/>
    <cellStyle name="??_PERSONAL" xfId="5"/>
    <cellStyle name="Calc Currency (0)" xfId="6"/>
    <cellStyle name="Calc Currency (2)" xfId="7"/>
    <cellStyle name="Calc Percent (0)" xfId="8"/>
    <cellStyle name="Calc Percent (1)" xfId="9"/>
    <cellStyle name="Calc Percent (2)" xfId="10"/>
    <cellStyle name="Calc Units (0)" xfId="11"/>
    <cellStyle name="Calc Units (1)" xfId="12"/>
    <cellStyle name="Calc Units (2)" xfId="13"/>
    <cellStyle name="Comma [00]" xfId="14"/>
    <cellStyle name="Currency" xfId="15" builtinId="4"/>
    <cellStyle name="Currency [00]" xfId="16"/>
    <cellStyle name="Date Short" xfId="17"/>
    <cellStyle name="DELTA" xfId="18"/>
    <cellStyle name="Enter Currency (0)" xfId="19"/>
    <cellStyle name="Enter Currency (2)" xfId="20"/>
    <cellStyle name="Enter Units (0)" xfId="21"/>
    <cellStyle name="Enter Units (1)" xfId="22"/>
    <cellStyle name="Enter Units (2)" xfId="23"/>
    <cellStyle name="Header1" xfId="24"/>
    <cellStyle name="Header2" xfId="25"/>
    <cellStyle name="Link Currency (0)" xfId="26"/>
    <cellStyle name="Link Currency (2)" xfId="27"/>
    <cellStyle name="Link Units (0)" xfId="28"/>
    <cellStyle name="Link Units (1)" xfId="29"/>
    <cellStyle name="Link Units (2)" xfId="30"/>
    <cellStyle name="no dec" xfId="31"/>
    <cellStyle name="Normal" xfId="0" builtinId="0"/>
    <cellStyle name="Normal - Style1" xfId="32"/>
    <cellStyle name="Normal 2" xfId="48"/>
    <cellStyle name="Normal 3" xfId="49"/>
    <cellStyle name="Normal_esa it recap sheet" xfId="33"/>
    <cellStyle name="Percent [0]" xfId="34"/>
    <cellStyle name="Percent [00]" xfId="35"/>
    <cellStyle name="PrePop Currency (0)" xfId="36"/>
    <cellStyle name="PrePop Currency (2)" xfId="37"/>
    <cellStyle name="PrePop Units (0)" xfId="38"/>
    <cellStyle name="PrePop Units (1)" xfId="39"/>
    <cellStyle name="PrePop Units (2)" xfId="40"/>
    <cellStyle name="PSChar" xfId="41"/>
    <cellStyle name="PSDate" xfId="42"/>
    <cellStyle name="PSDec" xfId="43"/>
    <cellStyle name="PSSpacer" xfId="44"/>
    <cellStyle name="Text Indent A" xfId="45"/>
    <cellStyle name="Text Indent B" xfId="46"/>
    <cellStyle name="Text Indent C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8"/>
  <sheetViews>
    <sheetView view="pageBreakPreview" zoomScale="85" zoomScaleNormal="100" zoomScaleSheetLayoutView="85" workbookViewId="0">
      <selection activeCell="N28" sqref="N28"/>
    </sheetView>
  </sheetViews>
  <sheetFormatPr defaultColWidth="8" defaultRowHeight="12.75" x14ac:dyDescent="0.2"/>
  <cols>
    <col min="1" max="1" width="3.140625" style="67" customWidth="1"/>
    <col min="2" max="6" width="8" style="67"/>
    <col min="7" max="7" width="11.5703125" style="67" bestFit="1" customWidth="1"/>
    <col min="8" max="16384" width="8" style="67"/>
  </cols>
  <sheetData>
    <row r="1" spans="1:9" ht="18" x14ac:dyDescent="0.25">
      <c r="A1" s="65"/>
      <c r="B1" s="66" t="s">
        <v>15</v>
      </c>
    </row>
    <row r="3" spans="1:9" ht="15.75" x14ac:dyDescent="0.25">
      <c r="A3" s="68" t="s">
        <v>9</v>
      </c>
    </row>
    <row r="4" spans="1:9" ht="15.75" x14ac:dyDescent="0.25">
      <c r="A4" s="67">
        <v>1</v>
      </c>
      <c r="B4" s="69" t="s">
        <v>14</v>
      </c>
      <c r="C4" s="70"/>
      <c r="D4" s="70"/>
      <c r="E4" s="70"/>
      <c r="F4" s="70"/>
      <c r="G4" s="70"/>
      <c r="H4" s="70"/>
      <c r="I4" s="70"/>
    </row>
    <row r="5" spans="1:9" ht="15.75" x14ac:dyDescent="0.25">
      <c r="B5" s="69" t="s">
        <v>13</v>
      </c>
      <c r="C5" s="70"/>
      <c r="D5" s="70"/>
      <c r="E5" s="70"/>
      <c r="F5" s="70"/>
      <c r="G5" s="70"/>
      <c r="H5" s="70"/>
      <c r="I5" s="70"/>
    </row>
    <row r="6" spans="1:9" ht="15.75" x14ac:dyDescent="0.25">
      <c r="B6" s="69"/>
      <c r="C6" s="70"/>
      <c r="D6" s="70"/>
      <c r="E6" s="70"/>
      <c r="F6" s="70"/>
      <c r="G6" s="70"/>
      <c r="H6" s="70"/>
      <c r="I6" s="70"/>
    </row>
    <row r="7" spans="1:9" ht="15.75" x14ac:dyDescent="0.25">
      <c r="A7" s="67">
        <v>2</v>
      </c>
      <c r="B7" s="69" t="s">
        <v>25</v>
      </c>
      <c r="C7" s="70"/>
      <c r="D7" s="70"/>
      <c r="E7" s="70"/>
      <c r="F7" s="70"/>
      <c r="G7" s="70"/>
      <c r="H7" s="70"/>
      <c r="I7" s="70"/>
    </row>
    <row r="8" spans="1:9" ht="15.75" customHeight="1" x14ac:dyDescent="0.25">
      <c r="B8" s="69"/>
      <c r="C8" s="70"/>
      <c r="D8" s="70"/>
      <c r="E8" s="70"/>
      <c r="F8" s="70"/>
      <c r="G8" s="70"/>
      <c r="H8" s="70"/>
      <c r="I8" s="70"/>
    </row>
    <row r="9" spans="1:9" ht="15.75" x14ac:dyDescent="0.25">
      <c r="A9" s="67">
        <v>3</v>
      </c>
      <c r="B9" s="71" t="s">
        <v>10</v>
      </c>
    </row>
    <row r="10" spans="1:9" ht="15.75" x14ac:dyDescent="0.25">
      <c r="B10" s="72"/>
    </row>
    <row r="11" spans="1:9" ht="15.75" x14ac:dyDescent="0.25">
      <c r="A11" s="67">
        <v>4</v>
      </c>
      <c r="B11" s="71" t="s">
        <v>17</v>
      </c>
    </row>
    <row r="12" spans="1:9" ht="15.75" x14ac:dyDescent="0.25">
      <c r="B12" s="73"/>
    </row>
    <row r="13" spans="1:9" ht="15.75" x14ac:dyDescent="0.25">
      <c r="A13" s="67">
        <v>5</v>
      </c>
      <c r="B13" s="74" t="s">
        <v>11</v>
      </c>
    </row>
    <row r="14" spans="1:9" ht="15.75" x14ac:dyDescent="0.25">
      <c r="B14" s="74"/>
    </row>
    <row r="15" spans="1:9" ht="15.75" x14ac:dyDescent="0.25">
      <c r="A15" s="67">
        <v>6</v>
      </c>
      <c r="B15" s="74" t="s">
        <v>279</v>
      </c>
    </row>
    <row r="16" spans="1:9" ht="15.75" x14ac:dyDescent="0.25">
      <c r="B16" s="74"/>
    </row>
    <row r="17" spans="1:10" ht="15.75" x14ac:dyDescent="0.25">
      <c r="B17" s="73"/>
    </row>
    <row r="18" spans="1:10" ht="15.75" x14ac:dyDescent="0.25">
      <c r="A18" s="67">
        <v>7</v>
      </c>
      <c r="B18" s="75" t="s">
        <v>12</v>
      </c>
    </row>
    <row r="20" spans="1:10" ht="18" x14ac:dyDescent="0.25">
      <c r="A20" s="67">
        <v>8</v>
      </c>
      <c r="B20" s="76" t="s">
        <v>26</v>
      </c>
      <c r="G20" s="77">
        <f>MAX(B21:B38)</f>
        <v>14</v>
      </c>
      <c r="H20" s="76" t="s">
        <v>27</v>
      </c>
    </row>
    <row r="21" spans="1:10" x14ac:dyDescent="0.2">
      <c r="B21" s="78">
        <v>0</v>
      </c>
      <c r="C21" s="78" t="str">
        <f>B1</f>
        <v>INSTRUCTIONS</v>
      </c>
    </row>
    <row r="22" spans="1:10" x14ac:dyDescent="0.2">
      <c r="B22" s="78">
        <v>1</v>
      </c>
      <c r="C22" s="78" t="str">
        <f>'MASTER RECAP SHEET'!A1</f>
        <v>MASTER RECAPITULATION OF COSTS</v>
      </c>
      <c r="E22" s="79"/>
      <c r="F22" s="80"/>
      <c r="G22" s="80"/>
      <c r="H22" s="80"/>
      <c r="I22" s="80"/>
      <c r="J22" s="80"/>
    </row>
    <row r="23" spans="1:10" x14ac:dyDescent="0.2">
      <c r="B23" s="78">
        <v>2</v>
      </c>
      <c r="C23" s="78" t="s">
        <v>62</v>
      </c>
    </row>
    <row r="24" spans="1:10" x14ac:dyDescent="0.2">
      <c r="B24" s="78">
        <v>3</v>
      </c>
      <c r="C24" s="78" t="s">
        <v>64</v>
      </c>
    </row>
    <row r="25" spans="1:10" x14ac:dyDescent="0.2">
      <c r="B25" s="78">
        <v>4</v>
      </c>
      <c r="C25" s="78" t="s">
        <v>63</v>
      </c>
    </row>
    <row r="26" spans="1:10" x14ac:dyDescent="0.2">
      <c r="B26" s="78">
        <v>5</v>
      </c>
      <c r="C26" s="78" t="s">
        <v>65</v>
      </c>
    </row>
    <row r="27" spans="1:10" x14ac:dyDescent="0.2">
      <c r="B27" s="78">
        <v>6</v>
      </c>
      <c r="C27" s="78" t="s">
        <v>61</v>
      </c>
    </row>
    <row r="28" spans="1:10" x14ac:dyDescent="0.2">
      <c r="B28" s="78">
        <v>7</v>
      </c>
      <c r="C28" s="78" t="s">
        <v>254</v>
      </c>
    </row>
    <row r="29" spans="1:10" x14ac:dyDescent="0.2">
      <c r="B29" s="78">
        <v>8</v>
      </c>
      <c r="C29" s="78" t="s">
        <v>253</v>
      </c>
    </row>
    <row r="30" spans="1:10" x14ac:dyDescent="0.2">
      <c r="B30" s="78">
        <v>9</v>
      </c>
      <c r="C30" s="78" t="s">
        <v>66</v>
      </c>
    </row>
    <row r="31" spans="1:10" x14ac:dyDescent="0.2">
      <c r="B31" s="78">
        <v>10</v>
      </c>
      <c r="C31" s="78" t="s">
        <v>67</v>
      </c>
    </row>
    <row r="32" spans="1:10" x14ac:dyDescent="0.2">
      <c r="B32" s="78">
        <v>11</v>
      </c>
      <c r="C32" s="78" t="s">
        <v>68</v>
      </c>
    </row>
    <row r="33" spans="2:10" x14ac:dyDescent="0.2">
      <c r="B33" s="78">
        <v>12</v>
      </c>
      <c r="C33" s="78" t="s">
        <v>69</v>
      </c>
    </row>
    <row r="34" spans="2:10" x14ac:dyDescent="0.2">
      <c r="B34" s="78">
        <v>13</v>
      </c>
      <c r="C34" s="78" t="s">
        <v>255</v>
      </c>
    </row>
    <row r="35" spans="2:10" x14ac:dyDescent="0.2">
      <c r="B35" s="78">
        <v>14</v>
      </c>
      <c r="C35" s="78" t="s">
        <v>70</v>
      </c>
    </row>
    <row r="36" spans="2:10" x14ac:dyDescent="0.2">
      <c r="B36" s="78"/>
      <c r="C36" s="78"/>
      <c r="E36" s="79"/>
      <c r="F36" s="80"/>
      <c r="G36" s="80"/>
      <c r="H36" s="80"/>
      <c r="I36" s="80"/>
      <c r="J36" s="80"/>
    </row>
    <row r="37" spans="2:10" x14ac:dyDescent="0.2">
      <c r="B37" s="78"/>
      <c r="E37" s="79"/>
      <c r="F37" s="80"/>
      <c r="G37" s="80"/>
      <c r="H37" s="80"/>
      <c r="I37" s="80"/>
      <c r="J37" s="80"/>
    </row>
    <row r="38" spans="2:10" ht="18" x14ac:dyDescent="0.25">
      <c r="B38" s="81" t="s">
        <v>280</v>
      </c>
    </row>
  </sheetData>
  <phoneticPr fontId="0" type="noConversion"/>
  <pageMargins left="0.75" right="0.75" top="1" bottom="1" header="0.5" footer="0.5"/>
  <pageSetup scale="76" firstPageNumber="0" orientation="portrait" useFirstPageNumber="1" r:id="rId1"/>
  <headerFooter alignWithMargins="0">
    <oddHeader>&amp;LSYSKA HENNESSY GROUP
AMF01001&amp;RAMERIPRISE FINANCIAL
ONE WORLD TRADE CENTER, 78th FLOOR</oddHeader>
    <oddFooter xml:space="preserve">&amp;L&amp;8AUDIOVISUAL SYSTEMS - APPENDIX A
&amp;RINSTRUCTIONS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showZeros="0" view="pageBreakPreview" zoomScaleNormal="100" zoomScaleSheetLayoutView="100" workbookViewId="0">
      <selection activeCell="D5" sqref="D5"/>
    </sheetView>
  </sheetViews>
  <sheetFormatPr defaultRowHeight="12.75" x14ac:dyDescent="0.2"/>
  <cols>
    <col min="1" max="1" width="11.5703125" style="86" customWidth="1"/>
    <col min="2" max="2" width="7.5703125" style="31" customWidth="1"/>
    <col min="3" max="3" width="60.7109375" style="32" customWidth="1"/>
    <col min="4" max="4" width="24.7109375" style="32" customWidth="1"/>
    <col min="5" max="5" width="6.28515625" style="31" customWidth="1"/>
    <col min="6" max="6" width="11.28515625" style="98" customWidth="1"/>
    <col min="7" max="7" width="16" style="98" bestFit="1" customWidth="1"/>
    <col min="8" max="8" width="8.85546875" style="104"/>
  </cols>
  <sheetData>
    <row r="1" spans="1:8" s="38" customFormat="1" ht="19.5" customHeight="1" x14ac:dyDescent="0.25">
      <c r="A1" s="82" t="s">
        <v>168</v>
      </c>
      <c r="B1" s="41"/>
      <c r="C1" s="42"/>
      <c r="D1" s="43"/>
      <c r="E1" s="41"/>
      <c r="F1" s="93"/>
      <c r="G1" s="94"/>
      <c r="H1" s="102"/>
    </row>
    <row r="2" spans="1:8" s="38" customFormat="1" ht="13.5" thickBot="1" x14ac:dyDescent="0.25">
      <c r="A2" s="83"/>
      <c r="B2" s="41"/>
      <c r="C2" s="42"/>
      <c r="D2" s="42"/>
      <c r="E2" s="41"/>
      <c r="F2" s="93"/>
      <c r="G2" s="94"/>
      <c r="H2" s="102"/>
    </row>
    <row r="3" spans="1:8" ht="15" x14ac:dyDescent="0.25">
      <c r="A3" s="84"/>
      <c r="B3" s="21" t="s">
        <v>28</v>
      </c>
      <c r="C3" s="22" t="s">
        <v>29</v>
      </c>
      <c r="D3" s="22" t="s">
        <v>30</v>
      </c>
      <c r="E3" s="23" t="s">
        <v>31</v>
      </c>
      <c r="F3" s="95" t="s">
        <v>32</v>
      </c>
      <c r="G3" s="96" t="s">
        <v>33</v>
      </c>
      <c r="H3" s="103" t="s">
        <v>34</v>
      </c>
    </row>
    <row r="4" spans="1:8" x14ac:dyDescent="0.2">
      <c r="A4" s="192" t="s">
        <v>189</v>
      </c>
      <c r="B4" s="188"/>
      <c r="C4" s="189"/>
      <c r="D4" s="189"/>
      <c r="E4" s="182"/>
      <c r="F4" s="191"/>
      <c r="G4" s="190"/>
    </row>
    <row r="5" spans="1:8" x14ac:dyDescent="0.2">
      <c r="A5" s="49"/>
      <c r="B5" s="33">
        <v>1</v>
      </c>
      <c r="C5" s="109" t="s">
        <v>162</v>
      </c>
      <c r="D5" s="109" t="s">
        <v>161</v>
      </c>
      <c r="E5" s="35">
        <v>1</v>
      </c>
      <c r="F5" s="89"/>
      <c r="G5" s="61">
        <f t="shared" ref="G5:G17" si="0">E5*$F5</f>
        <v>0</v>
      </c>
    </row>
    <row r="6" spans="1:8" ht="25.5" x14ac:dyDescent="0.2">
      <c r="A6" s="50"/>
      <c r="B6" s="33">
        <v>2</v>
      </c>
      <c r="C6" s="34" t="s">
        <v>42</v>
      </c>
      <c r="D6" s="34" t="s">
        <v>52</v>
      </c>
      <c r="E6" s="35">
        <v>1</v>
      </c>
      <c r="F6" s="89"/>
      <c r="G6" s="61">
        <f t="shared" si="0"/>
        <v>0</v>
      </c>
    </row>
    <row r="7" spans="1:8" ht="38.25" x14ac:dyDescent="0.2">
      <c r="A7" s="50"/>
      <c r="B7" s="33">
        <v>3</v>
      </c>
      <c r="C7" s="47" t="s">
        <v>53</v>
      </c>
      <c r="D7" s="47" t="s">
        <v>54</v>
      </c>
      <c r="E7" s="48">
        <v>1</v>
      </c>
      <c r="F7" s="89" t="s">
        <v>43</v>
      </c>
      <c r="G7" s="61" t="s">
        <v>43</v>
      </c>
    </row>
    <row r="8" spans="1:8" x14ac:dyDescent="0.2">
      <c r="A8" s="166" t="s">
        <v>36</v>
      </c>
      <c r="B8" s="188"/>
      <c r="C8" s="189"/>
      <c r="D8" s="189"/>
      <c r="E8" s="182"/>
      <c r="F8" s="191"/>
      <c r="G8" s="190"/>
    </row>
    <row r="9" spans="1:8" ht="25.5" x14ac:dyDescent="0.2">
      <c r="A9" s="50"/>
      <c r="B9" s="33">
        <v>4</v>
      </c>
      <c r="C9" s="109" t="s">
        <v>266</v>
      </c>
      <c r="D9" s="109" t="s">
        <v>265</v>
      </c>
      <c r="E9" s="35">
        <v>1</v>
      </c>
      <c r="F9" s="89"/>
      <c r="G9" s="61">
        <f t="shared" si="0"/>
        <v>0</v>
      </c>
    </row>
    <row r="10" spans="1:8" ht="25.5" x14ac:dyDescent="0.2">
      <c r="A10" s="50"/>
      <c r="B10" s="33">
        <v>5</v>
      </c>
      <c r="C10" s="109" t="s">
        <v>274</v>
      </c>
      <c r="D10" s="109" t="s">
        <v>268</v>
      </c>
      <c r="E10" s="35">
        <v>2</v>
      </c>
      <c r="F10" s="89"/>
      <c r="G10" s="61">
        <f t="shared" si="0"/>
        <v>0</v>
      </c>
    </row>
    <row r="11" spans="1:8" ht="25.5" x14ac:dyDescent="0.2">
      <c r="A11" s="50"/>
      <c r="B11" s="33">
        <v>6</v>
      </c>
      <c r="C11" s="109" t="s">
        <v>273</v>
      </c>
      <c r="D11" s="109" t="s">
        <v>269</v>
      </c>
      <c r="E11" s="35">
        <v>4</v>
      </c>
      <c r="F11" s="89"/>
      <c r="G11" s="61">
        <f t="shared" si="0"/>
        <v>0</v>
      </c>
    </row>
    <row r="12" spans="1:8" ht="25.5" x14ac:dyDescent="0.2">
      <c r="A12" s="50"/>
      <c r="B12" s="33">
        <v>7</v>
      </c>
      <c r="C12" s="109" t="s">
        <v>272</v>
      </c>
      <c r="D12" s="109" t="s">
        <v>270</v>
      </c>
      <c r="E12" s="35">
        <v>1</v>
      </c>
      <c r="F12" s="89"/>
      <c r="G12" s="61">
        <f t="shared" si="0"/>
        <v>0</v>
      </c>
    </row>
    <row r="13" spans="1:8" ht="25.5" x14ac:dyDescent="0.2">
      <c r="A13" s="50"/>
      <c r="B13" s="33">
        <v>8</v>
      </c>
      <c r="C13" s="109" t="s">
        <v>267</v>
      </c>
      <c r="D13" s="109" t="s">
        <v>271</v>
      </c>
      <c r="E13" s="35">
        <v>1</v>
      </c>
      <c r="F13" s="89"/>
      <c r="G13" s="61">
        <f t="shared" si="0"/>
        <v>0</v>
      </c>
    </row>
    <row r="14" spans="1:8" s="92" customFormat="1" ht="25.5" x14ac:dyDescent="0.2">
      <c r="A14" s="50"/>
      <c r="B14" s="33">
        <v>9</v>
      </c>
      <c r="C14" s="109" t="s">
        <v>109</v>
      </c>
      <c r="D14" s="109" t="s">
        <v>108</v>
      </c>
      <c r="E14" s="35">
        <v>2</v>
      </c>
      <c r="F14" s="89"/>
      <c r="G14" s="61">
        <f t="shared" si="0"/>
        <v>0</v>
      </c>
      <c r="H14" s="104"/>
    </row>
    <row r="15" spans="1:8" s="92" customFormat="1" ht="25.5" x14ac:dyDescent="0.2">
      <c r="A15" s="50"/>
      <c r="B15" s="33">
        <v>10</v>
      </c>
      <c r="C15" s="109" t="s">
        <v>111</v>
      </c>
      <c r="D15" s="109" t="s">
        <v>110</v>
      </c>
      <c r="E15" s="35">
        <v>1</v>
      </c>
      <c r="F15" s="89"/>
      <c r="G15" s="61">
        <f t="shared" si="0"/>
        <v>0</v>
      </c>
      <c r="H15" s="104"/>
    </row>
    <row r="16" spans="1:8" s="38" customFormat="1" ht="25.5" x14ac:dyDescent="0.2">
      <c r="A16" s="50"/>
      <c r="B16" s="33">
        <v>11</v>
      </c>
      <c r="C16" s="109" t="s">
        <v>112</v>
      </c>
      <c r="D16" s="109" t="s">
        <v>107</v>
      </c>
      <c r="E16" s="35">
        <v>1</v>
      </c>
      <c r="F16" s="89"/>
      <c r="G16" s="61">
        <f t="shared" si="0"/>
        <v>0</v>
      </c>
      <c r="H16" s="102"/>
    </row>
    <row r="17" spans="1:9" s="38" customFormat="1" ht="25.5" x14ac:dyDescent="0.2">
      <c r="A17" s="50"/>
      <c r="B17" s="33">
        <v>12</v>
      </c>
      <c r="C17" s="109" t="s">
        <v>80</v>
      </c>
      <c r="D17" s="124" t="s">
        <v>81</v>
      </c>
      <c r="E17" s="35">
        <v>1</v>
      </c>
      <c r="F17" s="89"/>
      <c r="G17" s="61">
        <f t="shared" si="0"/>
        <v>0</v>
      </c>
      <c r="H17" s="102"/>
    </row>
    <row r="18" spans="1:9" x14ac:dyDescent="0.2">
      <c r="A18" s="50"/>
      <c r="B18" s="33">
        <v>13</v>
      </c>
      <c r="C18" s="109" t="s">
        <v>84</v>
      </c>
      <c r="D18" s="109" t="s">
        <v>83</v>
      </c>
      <c r="E18" s="35">
        <v>1</v>
      </c>
      <c r="F18" s="121"/>
      <c r="G18" s="122">
        <f>E18*F18</f>
        <v>0</v>
      </c>
    </row>
    <row r="19" spans="1:9" ht="25.5" x14ac:dyDescent="0.2">
      <c r="A19" s="50"/>
      <c r="B19" s="33">
        <v>14</v>
      </c>
      <c r="C19" s="109" t="s">
        <v>157</v>
      </c>
      <c r="D19" s="109" t="s">
        <v>156</v>
      </c>
      <c r="E19" s="35">
        <v>1</v>
      </c>
      <c r="F19" s="121"/>
      <c r="G19" s="122">
        <f>E19*F19</f>
        <v>0</v>
      </c>
    </row>
    <row r="20" spans="1:9" ht="25.5" x14ac:dyDescent="0.2">
      <c r="A20" s="50"/>
      <c r="B20" s="33">
        <v>15</v>
      </c>
      <c r="C20" s="109" t="s">
        <v>104</v>
      </c>
      <c r="D20" s="109" t="s">
        <v>163</v>
      </c>
      <c r="E20" s="35">
        <v>1</v>
      </c>
      <c r="F20" s="89"/>
      <c r="G20" s="61">
        <f>E20*$F20</f>
        <v>0</v>
      </c>
    </row>
    <row r="21" spans="1:9" x14ac:dyDescent="0.2">
      <c r="A21" s="166" t="s">
        <v>35</v>
      </c>
      <c r="B21" s="188"/>
      <c r="C21" s="189"/>
      <c r="D21" s="189"/>
      <c r="E21" s="182"/>
      <c r="F21" s="191"/>
      <c r="G21" s="190"/>
    </row>
    <row r="22" spans="1:9" ht="38.25" x14ac:dyDescent="0.2">
      <c r="A22" s="49"/>
      <c r="B22" s="33">
        <v>16</v>
      </c>
      <c r="C22" s="36" t="s">
        <v>47</v>
      </c>
      <c r="D22" s="149" t="s">
        <v>97</v>
      </c>
      <c r="E22" s="31">
        <v>1</v>
      </c>
      <c r="F22" s="89"/>
      <c r="G22" s="61">
        <f>E22*$F22</f>
        <v>0</v>
      </c>
      <c r="I22" s="24"/>
    </row>
    <row r="23" spans="1:9" ht="25.5" x14ac:dyDescent="0.2">
      <c r="A23" s="50"/>
      <c r="B23" s="33">
        <v>17</v>
      </c>
      <c r="C23" s="109" t="s">
        <v>92</v>
      </c>
      <c r="D23" s="109" t="s">
        <v>91</v>
      </c>
      <c r="E23" s="35">
        <v>4</v>
      </c>
      <c r="F23" s="89"/>
      <c r="G23" s="61">
        <f>E23*$F23</f>
        <v>0</v>
      </c>
      <c r="I23" s="24"/>
    </row>
    <row r="24" spans="1:9" ht="25.5" x14ac:dyDescent="0.2">
      <c r="A24" s="50"/>
      <c r="B24" s="33">
        <v>18</v>
      </c>
      <c r="C24" s="109" t="s">
        <v>95</v>
      </c>
      <c r="D24" s="109" t="s">
        <v>96</v>
      </c>
      <c r="E24" s="35">
        <v>2</v>
      </c>
      <c r="F24" s="89"/>
      <c r="G24" s="61">
        <f>E24*$F24</f>
        <v>0</v>
      </c>
    </row>
    <row r="25" spans="1:9" x14ac:dyDescent="0.2">
      <c r="A25" s="50"/>
      <c r="B25" s="33">
        <v>19</v>
      </c>
      <c r="C25" s="109" t="s">
        <v>102</v>
      </c>
      <c r="D25" s="109" t="s">
        <v>101</v>
      </c>
      <c r="E25" s="35">
        <v>2</v>
      </c>
      <c r="F25" s="89"/>
      <c r="G25" s="61">
        <f>E25*$F25</f>
        <v>0</v>
      </c>
    </row>
    <row r="26" spans="1:9" ht="25.5" x14ac:dyDescent="0.2">
      <c r="A26" s="52"/>
      <c r="B26" s="33">
        <v>20</v>
      </c>
      <c r="C26" s="109" t="s">
        <v>94</v>
      </c>
      <c r="D26" s="109" t="s">
        <v>93</v>
      </c>
      <c r="E26" s="35">
        <v>1</v>
      </c>
      <c r="F26" s="89"/>
      <c r="G26" s="61">
        <f>E26*$F26</f>
        <v>0</v>
      </c>
    </row>
    <row r="27" spans="1:9" x14ac:dyDescent="0.2">
      <c r="A27" s="192" t="s">
        <v>175</v>
      </c>
      <c r="B27" s="188"/>
      <c r="C27" s="189"/>
      <c r="D27" s="189"/>
      <c r="E27" s="182"/>
      <c r="F27" s="191"/>
      <c r="G27" s="190"/>
    </row>
    <row r="28" spans="1:9" ht="25.5" x14ac:dyDescent="0.2">
      <c r="A28" s="49"/>
      <c r="B28" s="33">
        <v>21</v>
      </c>
      <c r="C28" s="152" t="s">
        <v>142</v>
      </c>
      <c r="D28" s="151" t="s">
        <v>141</v>
      </c>
      <c r="E28" s="153">
        <v>2</v>
      </c>
      <c r="F28" s="89"/>
      <c r="G28" s="61">
        <f>E28*F28</f>
        <v>0</v>
      </c>
    </row>
    <row r="29" spans="1:9" x14ac:dyDescent="0.2">
      <c r="A29" s="50"/>
      <c r="B29" s="33">
        <v>22</v>
      </c>
      <c r="C29" s="152" t="s">
        <v>144</v>
      </c>
      <c r="D29" s="151" t="s">
        <v>143</v>
      </c>
      <c r="E29" s="153">
        <v>2</v>
      </c>
      <c r="F29" s="89"/>
      <c r="G29" s="61">
        <f>E29*F29</f>
        <v>0</v>
      </c>
    </row>
    <row r="30" spans="1:9" ht="25.5" x14ac:dyDescent="0.2">
      <c r="A30" s="50"/>
      <c r="B30" s="33">
        <v>23</v>
      </c>
      <c r="C30" s="109" t="s">
        <v>106</v>
      </c>
      <c r="D30" s="109" t="s">
        <v>105</v>
      </c>
      <c r="E30" s="35">
        <v>1</v>
      </c>
      <c r="F30" s="121"/>
      <c r="G30" s="61">
        <f>E30*$F30</f>
        <v>0</v>
      </c>
    </row>
    <row r="31" spans="1:9" x14ac:dyDescent="0.2">
      <c r="A31" s="50"/>
      <c r="B31" s="33">
        <v>24</v>
      </c>
      <c r="C31" s="109" t="s">
        <v>191</v>
      </c>
      <c r="D31" s="109" t="s">
        <v>190</v>
      </c>
      <c r="E31" s="35">
        <v>1</v>
      </c>
      <c r="F31" s="121"/>
      <c r="G31" s="61">
        <f>E31*$F31</f>
        <v>0</v>
      </c>
    </row>
    <row r="32" spans="1:9" x14ac:dyDescent="0.2">
      <c r="A32" s="166" t="s">
        <v>176</v>
      </c>
      <c r="B32" s="178"/>
      <c r="C32" s="177"/>
      <c r="D32" s="177"/>
      <c r="E32" s="178"/>
      <c r="F32" s="176"/>
      <c r="G32" s="176"/>
      <c r="H32" s="107"/>
    </row>
    <row r="33" spans="1:15" s="38" customFormat="1" x14ac:dyDescent="0.2">
      <c r="A33" s="50"/>
      <c r="B33" s="33">
        <v>25</v>
      </c>
      <c r="C33" s="109" t="s">
        <v>115</v>
      </c>
      <c r="D33" s="124" t="s">
        <v>116</v>
      </c>
      <c r="E33" s="35">
        <v>1</v>
      </c>
      <c r="F33" s="89"/>
      <c r="G33" s="61">
        <f>E33*$F33</f>
        <v>0</v>
      </c>
      <c r="H33" s="102"/>
    </row>
    <row r="34" spans="1:15" ht="38.25" x14ac:dyDescent="0.2">
      <c r="A34" s="194"/>
      <c r="B34" s="33">
        <v>26</v>
      </c>
      <c r="C34" s="193" t="s">
        <v>147</v>
      </c>
      <c r="D34" s="193" t="s">
        <v>192</v>
      </c>
      <c r="E34" s="35">
        <v>2</v>
      </c>
      <c r="F34" s="89"/>
      <c r="G34" s="61">
        <f>E34*F34</f>
        <v>0</v>
      </c>
    </row>
    <row r="35" spans="1:15" s="104" customFormat="1" x14ac:dyDescent="0.2">
      <c r="A35" s="202"/>
      <c r="B35" s="33">
        <v>27</v>
      </c>
      <c r="C35" s="148" t="s">
        <v>278</v>
      </c>
      <c r="D35" s="147" t="s">
        <v>275</v>
      </c>
      <c r="E35" s="35">
        <v>1</v>
      </c>
      <c r="F35" s="89"/>
      <c r="G35" s="61">
        <f t="shared" ref="G35:G36" si="1">E35*F35</f>
        <v>0</v>
      </c>
      <c r="I35"/>
      <c r="J35"/>
      <c r="K35"/>
      <c r="L35"/>
      <c r="M35"/>
      <c r="N35"/>
      <c r="O35"/>
    </row>
    <row r="36" spans="1:15" s="104" customFormat="1" x14ac:dyDescent="0.2">
      <c r="A36" s="202"/>
      <c r="B36" s="33">
        <v>28</v>
      </c>
      <c r="C36" s="148" t="s">
        <v>277</v>
      </c>
      <c r="D36" s="148" t="s">
        <v>276</v>
      </c>
      <c r="E36" s="35">
        <v>1</v>
      </c>
      <c r="F36" s="89"/>
      <c r="G36" s="61">
        <f t="shared" si="1"/>
        <v>0</v>
      </c>
      <c r="I36"/>
      <c r="J36"/>
      <c r="K36"/>
      <c r="L36"/>
      <c r="M36"/>
      <c r="N36"/>
      <c r="O36"/>
    </row>
    <row r="37" spans="1:15" ht="25.5" x14ac:dyDescent="0.2">
      <c r="A37" s="50"/>
      <c r="B37" s="33">
        <v>29</v>
      </c>
      <c r="C37" s="109" t="s">
        <v>148</v>
      </c>
      <c r="D37" s="109" t="s">
        <v>149</v>
      </c>
      <c r="E37" s="35">
        <v>2</v>
      </c>
      <c r="F37" s="89"/>
      <c r="G37" s="61">
        <f t="shared" ref="G37:G38" si="2">E37*F37</f>
        <v>0</v>
      </c>
    </row>
    <row r="38" spans="1:15" ht="25.5" x14ac:dyDescent="0.2">
      <c r="A38" s="50"/>
      <c r="B38" s="33">
        <v>30</v>
      </c>
      <c r="C38" s="109" t="s">
        <v>151</v>
      </c>
      <c r="D38" s="109" t="s">
        <v>150</v>
      </c>
      <c r="E38" s="35">
        <v>2</v>
      </c>
      <c r="F38" s="89"/>
      <c r="G38" s="61">
        <f t="shared" si="2"/>
        <v>0</v>
      </c>
    </row>
    <row r="39" spans="1:15" ht="25.5" x14ac:dyDescent="0.2">
      <c r="A39" s="50"/>
      <c r="B39" s="33">
        <v>31</v>
      </c>
      <c r="C39" s="109" t="s">
        <v>154</v>
      </c>
      <c r="D39" s="109" t="s">
        <v>152</v>
      </c>
      <c r="E39" s="35">
        <v>2</v>
      </c>
      <c r="F39" s="89"/>
      <c r="G39" s="61">
        <f t="shared" ref="G39:G49" si="3">E39*F39</f>
        <v>0</v>
      </c>
    </row>
    <row r="40" spans="1:15" ht="25.5" x14ac:dyDescent="0.2">
      <c r="A40" s="50"/>
      <c r="B40" s="33">
        <v>32</v>
      </c>
      <c r="C40" s="109" t="s">
        <v>155</v>
      </c>
      <c r="D40" s="109" t="s">
        <v>153</v>
      </c>
      <c r="E40" s="35">
        <v>1</v>
      </c>
      <c r="F40" s="89"/>
      <c r="G40" s="61">
        <f t="shared" si="3"/>
        <v>0</v>
      </c>
    </row>
    <row r="41" spans="1:15" x14ac:dyDescent="0.2">
      <c r="A41" s="50"/>
      <c r="B41" s="33">
        <v>33</v>
      </c>
      <c r="C41" s="109" t="s">
        <v>167</v>
      </c>
      <c r="D41" s="109" t="s">
        <v>166</v>
      </c>
      <c r="E41" s="35">
        <v>1</v>
      </c>
      <c r="F41" s="89"/>
      <c r="G41" s="61">
        <f t="shared" si="3"/>
        <v>0</v>
      </c>
    </row>
    <row r="42" spans="1:15" x14ac:dyDescent="0.2">
      <c r="A42" s="50"/>
      <c r="B42" s="33">
        <v>34</v>
      </c>
      <c r="C42" s="152" t="s">
        <v>139</v>
      </c>
      <c r="D42" s="151" t="s">
        <v>137</v>
      </c>
      <c r="E42" s="153">
        <v>1</v>
      </c>
      <c r="F42" s="89"/>
      <c r="G42" s="61">
        <f t="shared" si="3"/>
        <v>0</v>
      </c>
    </row>
    <row r="43" spans="1:15" x14ac:dyDescent="0.2">
      <c r="A43" s="50"/>
      <c r="B43" s="33">
        <v>35</v>
      </c>
      <c r="C43" s="152" t="s">
        <v>140</v>
      </c>
      <c r="D43" s="151" t="s">
        <v>138</v>
      </c>
      <c r="E43" s="153">
        <v>1</v>
      </c>
      <c r="F43" s="89"/>
      <c r="G43" s="61">
        <f t="shared" si="3"/>
        <v>0</v>
      </c>
    </row>
    <row r="44" spans="1:15" ht="25.5" x14ac:dyDescent="0.2">
      <c r="A44" s="50"/>
      <c r="B44" s="33">
        <v>36</v>
      </c>
      <c r="C44" s="109" t="s">
        <v>125</v>
      </c>
      <c r="D44" s="109" t="s">
        <v>122</v>
      </c>
      <c r="E44" s="35">
        <v>1</v>
      </c>
      <c r="F44" s="89"/>
      <c r="G44" s="61">
        <f t="shared" si="3"/>
        <v>0</v>
      </c>
    </row>
    <row r="45" spans="1:15" ht="25.5" x14ac:dyDescent="0.2">
      <c r="A45" s="50"/>
      <c r="B45" s="33">
        <v>37</v>
      </c>
      <c r="C45" s="109" t="s">
        <v>145</v>
      </c>
      <c r="D45" s="109" t="s">
        <v>146</v>
      </c>
      <c r="E45" s="35">
        <v>1</v>
      </c>
      <c r="F45" s="89"/>
      <c r="G45" s="61">
        <f t="shared" si="3"/>
        <v>0</v>
      </c>
    </row>
    <row r="46" spans="1:15" ht="25.5" x14ac:dyDescent="0.2">
      <c r="A46" s="50"/>
      <c r="B46" s="33">
        <v>38</v>
      </c>
      <c r="C46" s="109" t="s">
        <v>124</v>
      </c>
      <c r="D46" s="109" t="s">
        <v>123</v>
      </c>
      <c r="E46" s="35">
        <v>1</v>
      </c>
      <c r="F46" s="89"/>
      <c r="G46" s="61">
        <f t="shared" si="3"/>
        <v>0</v>
      </c>
    </row>
    <row r="47" spans="1:15" ht="25.5" x14ac:dyDescent="0.2">
      <c r="A47" s="50"/>
      <c r="B47" s="33">
        <v>39</v>
      </c>
      <c r="C47" s="109" t="s">
        <v>127</v>
      </c>
      <c r="D47" s="109" t="s">
        <v>126</v>
      </c>
      <c r="E47" s="35">
        <v>1</v>
      </c>
      <c r="F47" s="89"/>
      <c r="G47" s="61">
        <f t="shared" si="3"/>
        <v>0</v>
      </c>
    </row>
    <row r="48" spans="1:15" ht="38.25" x14ac:dyDescent="0.2">
      <c r="A48" s="50"/>
      <c r="B48" s="33">
        <v>40</v>
      </c>
      <c r="C48" s="148" t="s">
        <v>86</v>
      </c>
      <c r="D48" s="147" t="s">
        <v>119</v>
      </c>
      <c r="E48" s="35">
        <v>1</v>
      </c>
      <c r="F48" s="89"/>
      <c r="G48" s="61">
        <f t="shared" si="3"/>
        <v>0</v>
      </c>
    </row>
    <row r="49" spans="1:8" x14ac:dyDescent="0.2">
      <c r="A49" s="50"/>
      <c r="B49" s="33">
        <v>41</v>
      </c>
      <c r="C49" s="109" t="s">
        <v>120</v>
      </c>
      <c r="D49" s="109" t="s">
        <v>121</v>
      </c>
      <c r="E49" s="35">
        <v>1</v>
      </c>
      <c r="F49" s="89"/>
      <c r="G49" s="61">
        <f t="shared" si="3"/>
        <v>0</v>
      </c>
    </row>
    <row r="50" spans="1:8" ht="38.25" x14ac:dyDescent="0.2">
      <c r="A50" s="50"/>
      <c r="B50" s="33">
        <v>42</v>
      </c>
      <c r="C50" s="109" t="s">
        <v>136</v>
      </c>
      <c r="D50" s="90" t="s">
        <v>58</v>
      </c>
      <c r="E50" s="37">
        <v>1</v>
      </c>
      <c r="F50" s="89"/>
      <c r="G50" s="61">
        <f t="shared" ref="G50:G53" si="4">E50*F50</f>
        <v>0</v>
      </c>
    </row>
    <row r="51" spans="1:8" ht="25.5" x14ac:dyDescent="0.2">
      <c r="A51" s="50"/>
      <c r="B51" s="33">
        <v>43</v>
      </c>
      <c r="C51" s="109" t="s">
        <v>118</v>
      </c>
      <c r="D51" s="123" t="s">
        <v>117</v>
      </c>
      <c r="E51" s="37">
        <v>2</v>
      </c>
      <c r="F51" s="89"/>
      <c r="G51" s="61">
        <f t="shared" si="4"/>
        <v>0</v>
      </c>
    </row>
    <row r="52" spans="1:8" x14ac:dyDescent="0.2">
      <c r="A52" s="50"/>
      <c r="B52" s="33">
        <v>44</v>
      </c>
      <c r="C52" s="152" t="s">
        <v>135</v>
      </c>
      <c r="D52" s="151" t="s">
        <v>134</v>
      </c>
      <c r="E52" s="153">
        <v>1</v>
      </c>
      <c r="F52" s="89"/>
      <c r="G52" s="61">
        <f>E52*F52</f>
        <v>0</v>
      </c>
    </row>
    <row r="53" spans="1:8" ht="51" x14ac:dyDescent="0.2">
      <c r="A53" s="52"/>
      <c r="B53" s="33">
        <v>45</v>
      </c>
      <c r="C53" s="34" t="s">
        <v>41</v>
      </c>
      <c r="D53" s="34" t="s">
        <v>58</v>
      </c>
      <c r="E53" s="37">
        <v>1</v>
      </c>
      <c r="F53" s="89"/>
      <c r="G53" s="61">
        <f t="shared" si="4"/>
        <v>0</v>
      </c>
    </row>
    <row r="54" spans="1:8" x14ac:dyDescent="0.2">
      <c r="A54" s="158" t="s">
        <v>78</v>
      </c>
      <c r="B54" s="154"/>
      <c r="C54" s="155"/>
      <c r="D54" s="155"/>
      <c r="E54" s="156"/>
      <c r="F54" s="157"/>
      <c r="G54" s="157"/>
    </row>
    <row r="55" spans="1:8" x14ac:dyDescent="0.2">
      <c r="A55" s="50"/>
      <c r="B55" s="33">
        <v>46</v>
      </c>
      <c r="C55" s="125" t="s">
        <v>114</v>
      </c>
      <c r="D55" s="47" t="s">
        <v>56</v>
      </c>
      <c r="E55" s="48">
        <v>1</v>
      </c>
      <c r="F55" s="121" t="s">
        <v>49</v>
      </c>
      <c r="G55" s="122" t="s">
        <v>49</v>
      </c>
      <c r="H55" s="107"/>
    </row>
    <row r="56" spans="1:8" s="38" customFormat="1" x14ac:dyDescent="0.2">
      <c r="A56" s="50"/>
      <c r="B56" s="33">
        <v>47</v>
      </c>
      <c r="C56" s="125" t="s">
        <v>113</v>
      </c>
      <c r="D56" s="47" t="s">
        <v>56</v>
      </c>
      <c r="E56" s="48">
        <v>1</v>
      </c>
      <c r="F56" s="121" t="s">
        <v>49</v>
      </c>
      <c r="G56" s="122" t="s">
        <v>49</v>
      </c>
      <c r="H56" s="102"/>
    </row>
    <row r="57" spans="1:8" ht="25.5" x14ac:dyDescent="0.2">
      <c r="A57" s="50"/>
      <c r="B57" s="33">
        <v>48</v>
      </c>
      <c r="C57" s="125" t="s">
        <v>99</v>
      </c>
      <c r="D57" s="150" t="s">
        <v>160</v>
      </c>
      <c r="E57" s="48">
        <v>1</v>
      </c>
      <c r="F57" s="121" t="s">
        <v>49</v>
      </c>
      <c r="G57" s="122" t="s">
        <v>49</v>
      </c>
    </row>
    <row r="58" spans="1:8" ht="25.5" x14ac:dyDescent="0.2">
      <c r="A58" s="50"/>
      <c r="B58" s="33">
        <v>49</v>
      </c>
      <c r="C58" s="125" t="s">
        <v>100</v>
      </c>
      <c r="D58" s="150" t="s">
        <v>132</v>
      </c>
      <c r="E58" s="48">
        <v>1</v>
      </c>
      <c r="F58" s="121" t="s">
        <v>49</v>
      </c>
      <c r="G58" s="122" t="s">
        <v>49</v>
      </c>
    </row>
    <row r="59" spans="1:8" ht="38.25" x14ac:dyDescent="0.2">
      <c r="A59" s="50"/>
      <c r="B59" s="33">
        <v>50</v>
      </c>
      <c r="C59" s="125" t="s">
        <v>48</v>
      </c>
      <c r="D59" s="125" t="s">
        <v>164</v>
      </c>
      <c r="E59" s="48">
        <v>1</v>
      </c>
      <c r="F59" s="121" t="s">
        <v>49</v>
      </c>
      <c r="G59" s="122" t="s">
        <v>49</v>
      </c>
    </row>
    <row r="60" spans="1:8" ht="25.5" x14ac:dyDescent="0.2">
      <c r="A60" s="50"/>
      <c r="B60" s="33">
        <v>51</v>
      </c>
      <c r="C60" s="125" t="s">
        <v>130</v>
      </c>
      <c r="D60" s="125" t="s">
        <v>56</v>
      </c>
      <c r="E60" s="48">
        <v>1</v>
      </c>
      <c r="F60" s="121" t="s">
        <v>49</v>
      </c>
      <c r="G60" s="122" t="s">
        <v>49</v>
      </c>
    </row>
    <row r="61" spans="1:8" x14ac:dyDescent="0.2">
      <c r="A61" s="50"/>
      <c r="B61" s="33">
        <v>52</v>
      </c>
      <c r="C61" s="125" t="s">
        <v>193</v>
      </c>
      <c r="D61" s="125" t="s">
        <v>56</v>
      </c>
      <c r="E61" s="48">
        <v>1</v>
      </c>
      <c r="F61" s="121" t="s">
        <v>49</v>
      </c>
      <c r="G61" s="122" t="s">
        <v>49</v>
      </c>
    </row>
    <row r="62" spans="1:8" x14ac:dyDescent="0.2">
      <c r="A62" s="50"/>
      <c r="B62" s="33">
        <v>53</v>
      </c>
      <c r="C62" s="125" t="s">
        <v>194</v>
      </c>
      <c r="D62" s="125" t="s">
        <v>56</v>
      </c>
      <c r="E62" s="48">
        <v>1</v>
      </c>
      <c r="F62" s="121" t="s">
        <v>49</v>
      </c>
      <c r="G62" s="122" t="s">
        <v>49</v>
      </c>
    </row>
    <row r="63" spans="1:8" x14ac:dyDescent="0.2">
      <c r="A63" s="50"/>
      <c r="B63" s="33">
        <v>54</v>
      </c>
      <c r="C63" s="125" t="s">
        <v>159</v>
      </c>
      <c r="D63" s="125" t="s">
        <v>56</v>
      </c>
      <c r="E63" s="48">
        <v>1</v>
      </c>
      <c r="F63" s="121" t="s">
        <v>49</v>
      </c>
      <c r="G63" s="122" t="s">
        <v>49</v>
      </c>
    </row>
    <row r="64" spans="1:8" x14ac:dyDescent="0.2">
      <c r="A64" s="50"/>
      <c r="B64" s="33">
        <v>55</v>
      </c>
      <c r="C64" s="125" t="s">
        <v>129</v>
      </c>
      <c r="D64" s="125" t="s">
        <v>56</v>
      </c>
      <c r="E64" s="48">
        <v>1</v>
      </c>
      <c r="F64" s="121" t="s">
        <v>49</v>
      </c>
      <c r="G64" s="122" t="s">
        <v>49</v>
      </c>
    </row>
    <row r="65" spans="1:15" x14ac:dyDescent="0.2">
      <c r="A65" s="183"/>
      <c r="B65" s="180"/>
      <c r="C65" s="184"/>
      <c r="D65" s="184"/>
      <c r="E65" s="181"/>
      <c r="F65" s="185"/>
      <c r="G65" s="185"/>
    </row>
    <row r="66" spans="1:15" ht="13.5" thickBot="1" x14ac:dyDescent="0.25">
      <c r="A66" s="54"/>
      <c r="B66" s="25" t="s">
        <v>37</v>
      </c>
      <c r="C66" s="26" t="s">
        <v>38</v>
      </c>
      <c r="D66" s="27"/>
      <c r="E66" s="99"/>
      <c r="F66" s="101"/>
      <c r="G66" s="100">
        <f>SUM(G5:G64)</f>
        <v>0</v>
      </c>
    </row>
    <row r="67" spans="1:15" ht="13.5" thickBot="1" x14ac:dyDescent="0.25">
      <c r="A67" s="54"/>
      <c r="B67" s="25"/>
      <c r="C67" s="26"/>
      <c r="D67" s="29" t="s">
        <v>39</v>
      </c>
      <c r="E67" s="30">
        <v>3</v>
      </c>
      <c r="F67" s="91"/>
      <c r="G67" s="53">
        <f>G66*E67</f>
        <v>0</v>
      </c>
    </row>
    <row r="68" spans="1:15" ht="15" x14ac:dyDescent="0.25">
      <c r="A68" s="84"/>
      <c r="B68" s="21"/>
      <c r="C68" s="22" t="s">
        <v>178</v>
      </c>
      <c r="D68" s="22"/>
      <c r="E68" s="23" t="s">
        <v>31</v>
      </c>
      <c r="F68" s="95" t="s">
        <v>32</v>
      </c>
      <c r="G68" s="96" t="s">
        <v>33</v>
      </c>
      <c r="H68" s="107"/>
    </row>
    <row r="69" spans="1:15" x14ac:dyDescent="0.2">
      <c r="A69" s="51"/>
      <c r="B69" s="33">
        <v>1</v>
      </c>
      <c r="C69" s="207" t="s">
        <v>179</v>
      </c>
      <c r="D69" s="208"/>
      <c r="E69" s="35"/>
      <c r="F69" s="45"/>
      <c r="G69" s="46">
        <f t="shared" ref="G69:G75" si="5">E69*$F69</f>
        <v>0</v>
      </c>
      <c r="H69" s="107"/>
    </row>
    <row r="70" spans="1:15" x14ac:dyDescent="0.2">
      <c r="A70" s="145"/>
      <c r="B70" s="33">
        <v>2</v>
      </c>
      <c r="C70" s="209" t="s">
        <v>180</v>
      </c>
      <c r="D70" s="208" t="s">
        <v>180</v>
      </c>
      <c r="E70" s="35"/>
      <c r="F70" s="45"/>
      <c r="G70" s="46">
        <f t="shared" si="5"/>
        <v>0</v>
      </c>
      <c r="H70" s="107"/>
    </row>
    <row r="71" spans="1:15" x14ac:dyDescent="0.2">
      <c r="A71" s="145"/>
      <c r="B71" s="33">
        <v>3</v>
      </c>
      <c r="C71" s="209" t="s">
        <v>181</v>
      </c>
      <c r="D71" s="208" t="s">
        <v>181</v>
      </c>
      <c r="E71" s="35"/>
      <c r="F71" s="45"/>
      <c r="G71" s="46">
        <f t="shared" si="5"/>
        <v>0</v>
      </c>
      <c r="H71" s="107"/>
    </row>
    <row r="72" spans="1:15" x14ac:dyDescent="0.2">
      <c r="A72" s="145"/>
      <c r="B72" s="33">
        <v>4</v>
      </c>
      <c r="C72" s="209" t="s">
        <v>182</v>
      </c>
      <c r="D72" s="208" t="s">
        <v>182</v>
      </c>
      <c r="E72" s="35"/>
      <c r="F72" s="45"/>
      <c r="G72" s="46">
        <f t="shared" si="5"/>
        <v>0</v>
      </c>
      <c r="H72" s="107"/>
    </row>
    <row r="73" spans="1:15" x14ac:dyDescent="0.2">
      <c r="A73" s="145"/>
      <c r="B73" s="33">
        <v>5</v>
      </c>
      <c r="C73" s="209" t="s">
        <v>183</v>
      </c>
      <c r="D73" s="208" t="s">
        <v>183</v>
      </c>
      <c r="E73" s="35"/>
      <c r="F73" s="45"/>
      <c r="G73" s="46">
        <f t="shared" si="5"/>
        <v>0</v>
      </c>
      <c r="H73" s="107"/>
    </row>
    <row r="74" spans="1:15" x14ac:dyDescent="0.2">
      <c r="A74" s="145"/>
      <c r="B74" s="33">
        <v>6</v>
      </c>
      <c r="C74" s="209" t="s">
        <v>184</v>
      </c>
      <c r="D74" s="208" t="s">
        <v>184</v>
      </c>
      <c r="E74" s="35"/>
      <c r="F74" s="45"/>
      <c r="G74" s="46">
        <f t="shared" si="5"/>
        <v>0</v>
      </c>
      <c r="H74" s="107"/>
    </row>
    <row r="75" spans="1:15" x14ac:dyDescent="0.2">
      <c r="A75" s="145"/>
      <c r="B75" s="33">
        <v>7</v>
      </c>
      <c r="C75" s="209" t="s">
        <v>185</v>
      </c>
      <c r="D75" s="208" t="s">
        <v>185</v>
      </c>
      <c r="E75" s="35"/>
      <c r="F75" s="45"/>
      <c r="G75" s="46">
        <f t="shared" si="5"/>
        <v>0</v>
      </c>
      <c r="H75" s="107"/>
    </row>
    <row r="76" spans="1:15" ht="13.5" thickBot="1" x14ac:dyDescent="0.25">
      <c r="A76" s="54"/>
      <c r="B76" s="25" t="s">
        <v>37</v>
      </c>
      <c r="C76" s="26" t="s">
        <v>38</v>
      </c>
      <c r="D76" s="27"/>
      <c r="E76" s="28"/>
      <c r="F76" s="91"/>
      <c r="G76" s="53">
        <f>SUM(G69:G75)</f>
        <v>0</v>
      </c>
      <c r="H76" s="107"/>
    </row>
    <row r="77" spans="1:15" ht="13.5" thickBot="1" x14ac:dyDescent="0.25">
      <c r="A77" s="54"/>
      <c r="B77" s="25"/>
      <c r="C77" s="26"/>
      <c r="D77" s="29" t="s">
        <v>39</v>
      </c>
      <c r="E77" s="30">
        <v>3</v>
      </c>
      <c r="F77" s="91"/>
      <c r="G77" s="53">
        <f>G76*E77</f>
        <v>0</v>
      </c>
      <c r="H77" s="107"/>
    </row>
    <row r="80" spans="1:15" x14ac:dyDescent="0.2">
      <c r="O80" t="s">
        <v>40</v>
      </c>
    </row>
  </sheetData>
  <mergeCells count="7">
    <mergeCell ref="C75:D75"/>
    <mergeCell ref="C69:D69"/>
    <mergeCell ref="C70:D70"/>
    <mergeCell ref="C71:D71"/>
    <mergeCell ref="C72:D72"/>
    <mergeCell ref="C73:D73"/>
    <mergeCell ref="C74:D74"/>
  </mergeCells>
  <pageMargins left="0.75" right="0.75" top="1" bottom="1" header="0.5" footer="0.5"/>
  <pageSetup scale="41" firstPageNumber="0" orientation="portrait" r:id="rId1"/>
  <headerFooter alignWithMargins="0">
    <oddHeader>&amp;LSYSKA HENNESSY GROUP
AMF01001&amp;RAMERIPRISE FINANCIAL
ONE WORLD TRADE CENTER, 78th FLOOR</oddHeader>
    <oddFooter>&amp;LAUDIOVISUAL SYSTEMS - APPENDIX A&amp;8
&amp;7Copyright © 2016 Syska Hennessy Group&amp;RISSUED FOR AV BID
27 41 00 - A&amp;P</oddFooter>
  </headerFooter>
  <rowBreaks count="1" manualBreakCount="1">
    <brk id="8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showZeros="0" view="pageBreakPreview" zoomScaleNormal="100" zoomScaleSheetLayoutView="100" workbookViewId="0">
      <selection activeCell="C37" sqref="C37:G38"/>
    </sheetView>
  </sheetViews>
  <sheetFormatPr defaultRowHeight="12.75" x14ac:dyDescent="0.2"/>
  <cols>
    <col min="1" max="1" width="11.5703125" style="86" customWidth="1"/>
    <col min="2" max="2" width="7.5703125" style="31" customWidth="1"/>
    <col min="3" max="3" width="60.7109375" style="32" customWidth="1"/>
    <col min="4" max="4" width="24.7109375" style="32" customWidth="1"/>
    <col min="5" max="5" width="6.28515625" style="31" customWidth="1"/>
    <col min="6" max="6" width="11.28515625" style="98" customWidth="1"/>
    <col min="7" max="7" width="16" style="98" bestFit="1" customWidth="1"/>
    <col min="8" max="8" width="8.85546875" style="104"/>
  </cols>
  <sheetData>
    <row r="1" spans="1:8" s="38" customFormat="1" ht="19.5" customHeight="1" x14ac:dyDescent="0.25">
      <c r="A1" s="82" t="s">
        <v>169</v>
      </c>
      <c r="B1" s="41"/>
      <c r="C1" s="42"/>
      <c r="D1" s="43"/>
      <c r="E1" s="41"/>
      <c r="F1" s="93"/>
      <c r="G1" s="94"/>
      <c r="H1" s="102"/>
    </row>
    <row r="2" spans="1:8" s="38" customFormat="1" ht="13.5" thickBot="1" x14ac:dyDescent="0.25">
      <c r="A2" s="83"/>
      <c r="B2" s="41"/>
      <c r="C2" s="42"/>
      <c r="D2" s="42"/>
      <c r="E2" s="41"/>
      <c r="F2" s="93"/>
      <c r="G2" s="94"/>
      <c r="H2" s="102"/>
    </row>
    <row r="3" spans="1:8" ht="15" x14ac:dyDescent="0.25">
      <c r="A3" s="84"/>
      <c r="B3" s="21" t="s">
        <v>28</v>
      </c>
      <c r="C3" s="22" t="s">
        <v>29</v>
      </c>
      <c r="D3" s="22" t="s">
        <v>30</v>
      </c>
      <c r="E3" s="23" t="s">
        <v>31</v>
      </c>
      <c r="F3" s="95" t="s">
        <v>32</v>
      </c>
      <c r="G3" s="96" t="s">
        <v>33</v>
      </c>
      <c r="H3" s="103" t="s">
        <v>34</v>
      </c>
    </row>
    <row r="4" spans="1:8" x14ac:dyDescent="0.2">
      <c r="A4" s="192" t="s">
        <v>189</v>
      </c>
      <c r="B4" s="188"/>
      <c r="C4" s="189"/>
      <c r="D4" s="189"/>
      <c r="E4" s="182"/>
      <c r="F4" s="191"/>
      <c r="G4" s="190"/>
    </row>
    <row r="5" spans="1:8" x14ac:dyDescent="0.2">
      <c r="A5" s="49"/>
      <c r="B5" s="33">
        <v>1</v>
      </c>
      <c r="C5" s="109" t="s">
        <v>173</v>
      </c>
      <c r="D5" s="109" t="s">
        <v>170</v>
      </c>
      <c r="E5" s="35">
        <v>1</v>
      </c>
      <c r="F5" s="89"/>
      <c r="G5" s="61">
        <f t="shared" ref="G5" si="0">E5*$F5</f>
        <v>0</v>
      </c>
    </row>
    <row r="6" spans="1:8" x14ac:dyDescent="0.2">
      <c r="A6" s="50"/>
      <c r="B6" s="33">
        <v>2</v>
      </c>
      <c r="C6" s="109" t="s">
        <v>162</v>
      </c>
      <c r="D6" s="109" t="s">
        <v>161</v>
      </c>
      <c r="E6" s="35">
        <v>1</v>
      </c>
      <c r="F6" s="89"/>
      <c r="G6" s="61">
        <f t="shared" ref="G6:G19" si="1">E6*$F6</f>
        <v>0</v>
      </c>
    </row>
    <row r="7" spans="1:8" ht="25.5" x14ac:dyDescent="0.2">
      <c r="A7" s="50"/>
      <c r="B7" s="33">
        <v>3</v>
      </c>
      <c r="C7" s="109" t="s">
        <v>172</v>
      </c>
      <c r="D7" s="109" t="s">
        <v>171</v>
      </c>
      <c r="E7" s="35">
        <v>1</v>
      </c>
      <c r="F7" s="89"/>
      <c r="G7" s="61">
        <f t="shared" si="1"/>
        <v>0</v>
      </c>
    </row>
    <row r="8" spans="1:8" ht="25.5" x14ac:dyDescent="0.2">
      <c r="A8" s="50"/>
      <c r="B8" s="33">
        <v>4</v>
      </c>
      <c r="C8" s="34" t="s">
        <v>42</v>
      </c>
      <c r="D8" s="34" t="s">
        <v>52</v>
      </c>
      <c r="E8" s="35">
        <v>1</v>
      </c>
      <c r="F8" s="89"/>
      <c r="G8" s="61">
        <f t="shared" si="1"/>
        <v>0</v>
      </c>
    </row>
    <row r="9" spans="1:8" ht="38.25" x14ac:dyDescent="0.2">
      <c r="A9" s="50"/>
      <c r="B9" s="33">
        <v>5</v>
      </c>
      <c r="C9" s="47" t="s">
        <v>53</v>
      </c>
      <c r="D9" s="125" t="s">
        <v>77</v>
      </c>
      <c r="E9" s="48">
        <v>2</v>
      </c>
      <c r="F9" s="89" t="s">
        <v>43</v>
      </c>
      <c r="G9" s="61" t="s">
        <v>43</v>
      </c>
    </row>
    <row r="10" spans="1:8" x14ac:dyDescent="0.2">
      <c r="A10" s="166" t="s">
        <v>36</v>
      </c>
      <c r="B10" s="188"/>
      <c r="C10" s="189"/>
      <c r="D10" s="189"/>
      <c r="E10" s="182"/>
      <c r="F10" s="191"/>
      <c r="G10" s="190"/>
    </row>
    <row r="11" spans="1:8" ht="25.5" x14ac:dyDescent="0.2">
      <c r="A11" s="50"/>
      <c r="B11" s="33">
        <v>6</v>
      </c>
      <c r="C11" s="109" t="s">
        <v>266</v>
      </c>
      <c r="D11" s="109" t="s">
        <v>265</v>
      </c>
      <c r="E11" s="35">
        <v>1</v>
      </c>
      <c r="F11" s="89"/>
      <c r="G11" s="61">
        <f t="shared" ref="G11:G15" si="2">E11*$F11</f>
        <v>0</v>
      </c>
    </row>
    <row r="12" spans="1:8" ht="25.5" x14ac:dyDescent="0.2">
      <c r="A12" s="50"/>
      <c r="B12" s="33">
        <v>7</v>
      </c>
      <c r="C12" s="109" t="s">
        <v>274</v>
      </c>
      <c r="D12" s="109" t="s">
        <v>268</v>
      </c>
      <c r="E12" s="35">
        <v>2</v>
      </c>
      <c r="F12" s="89"/>
      <c r="G12" s="61">
        <f t="shared" si="2"/>
        <v>0</v>
      </c>
    </row>
    <row r="13" spans="1:8" ht="25.5" x14ac:dyDescent="0.2">
      <c r="A13" s="50"/>
      <c r="B13" s="33">
        <v>8</v>
      </c>
      <c r="C13" s="109" t="s">
        <v>273</v>
      </c>
      <c r="D13" s="109" t="s">
        <v>269</v>
      </c>
      <c r="E13" s="35">
        <v>4</v>
      </c>
      <c r="F13" s="89"/>
      <c r="G13" s="61">
        <f t="shared" si="2"/>
        <v>0</v>
      </c>
    </row>
    <row r="14" spans="1:8" ht="25.5" x14ac:dyDescent="0.2">
      <c r="A14" s="50"/>
      <c r="B14" s="33">
        <v>9</v>
      </c>
      <c r="C14" s="109" t="s">
        <v>272</v>
      </c>
      <c r="D14" s="109" t="s">
        <v>270</v>
      </c>
      <c r="E14" s="35">
        <v>1</v>
      </c>
      <c r="F14" s="89"/>
      <c r="G14" s="61">
        <f t="shared" si="2"/>
        <v>0</v>
      </c>
    </row>
    <row r="15" spans="1:8" ht="25.5" x14ac:dyDescent="0.2">
      <c r="A15" s="50"/>
      <c r="B15" s="33">
        <v>10</v>
      </c>
      <c r="C15" s="109" t="s">
        <v>267</v>
      </c>
      <c r="D15" s="109" t="s">
        <v>271</v>
      </c>
      <c r="E15" s="35">
        <v>1</v>
      </c>
      <c r="F15" s="89"/>
      <c r="G15" s="61">
        <f t="shared" si="2"/>
        <v>0</v>
      </c>
    </row>
    <row r="16" spans="1:8" s="92" customFormat="1" ht="25.5" x14ac:dyDescent="0.2">
      <c r="A16" s="50"/>
      <c r="B16" s="33">
        <v>11</v>
      </c>
      <c r="C16" s="109" t="s">
        <v>109</v>
      </c>
      <c r="D16" s="109" t="s">
        <v>108</v>
      </c>
      <c r="E16" s="35">
        <v>2</v>
      </c>
      <c r="F16" s="89"/>
      <c r="G16" s="61">
        <f t="shared" si="1"/>
        <v>0</v>
      </c>
      <c r="H16" s="104"/>
    </row>
    <row r="17" spans="1:9" s="92" customFormat="1" ht="25.5" x14ac:dyDescent="0.2">
      <c r="A17" s="50"/>
      <c r="B17" s="33">
        <v>12</v>
      </c>
      <c r="C17" s="109" t="s">
        <v>111</v>
      </c>
      <c r="D17" s="109" t="s">
        <v>110</v>
      </c>
      <c r="E17" s="35">
        <v>1</v>
      </c>
      <c r="F17" s="89"/>
      <c r="G17" s="61">
        <f t="shared" si="1"/>
        <v>0</v>
      </c>
      <c r="H17" s="104"/>
    </row>
    <row r="18" spans="1:9" s="38" customFormat="1" ht="25.5" x14ac:dyDescent="0.2">
      <c r="A18" s="50"/>
      <c r="B18" s="33">
        <v>13</v>
      </c>
      <c r="C18" s="109" t="s">
        <v>112</v>
      </c>
      <c r="D18" s="109" t="s">
        <v>107</v>
      </c>
      <c r="E18" s="35">
        <v>2</v>
      </c>
      <c r="F18" s="89"/>
      <c r="G18" s="61">
        <f t="shared" si="1"/>
        <v>0</v>
      </c>
      <c r="H18" s="102"/>
    </row>
    <row r="19" spans="1:9" s="38" customFormat="1" ht="25.5" x14ac:dyDescent="0.2">
      <c r="A19" s="50"/>
      <c r="B19" s="33">
        <v>14</v>
      </c>
      <c r="C19" s="109" t="s">
        <v>80</v>
      </c>
      <c r="D19" s="124" t="s">
        <v>81</v>
      </c>
      <c r="E19" s="35">
        <v>1</v>
      </c>
      <c r="F19" s="89"/>
      <c r="G19" s="61">
        <f t="shared" si="1"/>
        <v>0</v>
      </c>
      <c r="H19" s="102"/>
    </row>
    <row r="20" spans="1:9" x14ac:dyDescent="0.2">
      <c r="A20" s="50"/>
      <c r="B20" s="33">
        <v>15</v>
      </c>
      <c r="C20" s="109" t="s">
        <v>84</v>
      </c>
      <c r="D20" s="109" t="s">
        <v>258</v>
      </c>
      <c r="E20" s="35">
        <v>1</v>
      </c>
      <c r="F20" s="121"/>
      <c r="G20" s="122">
        <f>E20*F20</f>
        <v>0</v>
      </c>
    </row>
    <row r="21" spans="1:9" ht="25.5" x14ac:dyDescent="0.2">
      <c r="A21" s="50"/>
      <c r="B21" s="33">
        <v>16</v>
      </c>
      <c r="C21" s="109" t="s">
        <v>157</v>
      </c>
      <c r="D21" s="109" t="s">
        <v>156</v>
      </c>
      <c r="E21" s="35">
        <v>1</v>
      </c>
      <c r="F21" s="121"/>
      <c r="G21" s="122">
        <f>E21*F21</f>
        <v>0</v>
      </c>
    </row>
    <row r="22" spans="1:9" ht="25.5" x14ac:dyDescent="0.2">
      <c r="A22" s="50"/>
      <c r="B22" s="33">
        <v>17</v>
      </c>
      <c r="C22" s="109" t="s">
        <v>104</v>
      </c>
      <c r="D22" s="109" t="s">
        <v>165</v>
      </c>
      <c r="E22" s="35">
        <v>1</v>
      </c>
      <c r="F22" s="89"/>
      <c r="G22" s="61">
        <f>E22*$F22</f>
        <v>0</v>
      </c>
    </row>
    <row r="23" spans="1:9" x14ac:dyDescent="0.2">
      <c r="A23" s="166" t="s">
        <v>35</v>
      </c>
      <c r="B23" s="188"/>
      <c r="C23" s="189"/>
      <c r="D23" s="189"/>
      <c r="E23" s="182"/>
      <c r="F23" s="191"/>
      <c r="G23" s="190"/>
    </row>
    <row r="24" spans="1:9" ht="38.25" x14ac:dyDescent="0.2">
      <c r="A24" s="49"/>
      <c r="B24" s="33">
        <v>18</v>
      </c>
      <c r="C24" s="36" t="s">
        <v>47</v>
      </c>
      <c r="D24" s="149" t="s">
        <v>97</v>
      </c>
      <c r="E24" s="31">
        <v>1</v>
      </c>
      <c r="F24" s="89"/>
      <c r="G24" s="61">
        <f>E24*$F24</f>
        <v>0</v>
      </c>
      <c r="I24" s="24"/>
    </row>
    <row r="25" spans="1:9" ht="25.5" x14ac:dyDescent="0.2">
      <c r="A25" s="50"/>
      <c r="B25" s="33">
        <v>19</v>
      </c>
      <c r="C25" s="109" t="s">
        <v>92</v>
      </c>
      <c r="D25" s="109" t="s">
        <v>91</v>
      </c>
      <c r="E25" s="35">
        <v>8</v>
      </c>
      <c r="F25" s="89"/>
      <c r="G25" s="61">
        <f>E25*$F25</f>
        <v>0</v>
      </c>
      <c r="I25" s="24"/>
    </row>
    <row r="26" spans="1:9" ht="25.5" x14ac:dyDescent="0.2">
      <c r="A26" s="50"/>
      <c r="B26" s="33">
        <v>20</v>
      </c>
      <c r="C26" s="109" t="s">
        <v>95</v>
      </c>
      <c r="D26" s="109" t="s">
        <v>96</v>
      </c>
      <c r="E26" s="35">
        <v>5</v>
      </c>
      <c r="F26" s="89"/>
      <c r="G26" s="61">
        <f>E26*$F26</f>
        <v>0</v>
      </c>
    </row>
    <row r="27" spans="1:9" x14ac:dyDescent="0.2">
      <c r="A27" s="50"/>
      <c r="B27" s="33">
        <v>21</v>
      </c>
      <c r="C27" s="109" t="s">
        <v>102</v>
      </c>
      <c r="D27" s="109" t="s">
        <v>101</v>
      </c>
      <c r="E27" s="35">
        <v>5</v>
      </c>
      <c r="F27" s="89"/>
      <c r="G27" s="61">
        <f>E27*$F27</f>
        <v>0</v>
      </c>
    </row>
    <row r="28" spans="1:9" ht="25.5" x14ac:dyDescent="0.2">
      <c r="A28" s="52"/>
      <c r="B28" s="33">
        <v>22</v>
      </c>
      <c r="C28" s="109" t="s">
        <v>94</v>
      </c>
      <c r="D28" s="109" t="s">
        <v>93</v>
      </c>
      <c r="E28" s="35">
        <v>1</v>
      </c>
      <c r="F28" s="89"/>
      <c r="G28" s="61">
        <f>E28*$F28</f>
        <v>0</v>
      </c>
    </row>
    <row r="29" spans="1:9" x14ac:dyDescent="0.2">
      <c r="A29" s="192" t="s">
        <v>175</v>
      </c>
      <c r="B29" s="188"/>
      <c r="C29" s="189"/>
      <c r="D29" s="189"/>
      <c r="E29" s="182"/>
      <c r="F29" s="191"/>
      <c r="G29" s="190"/>
    </row>
    <row r="30" spans="1:9" ht="25.5" x14ac:dyDescent="0.2">
      <c r="A30" s="49"/>
      <c r="B30" s="33">
        <v>23</v>
      </c>
      <c r="C30" s="152" t="s">
        <v>142</v>
      </c>
      <c r="D30" s="151" t="s">
        <v>141</v>
      </c>
      <c r="E30" s="153">
        <v>2</v>
      </c>
      <c r="F30" s="89"/>
      <c r="G30" s="61">
        <f>E30*F30</f>
        <v>0</v>
      </c>
    </row>
    <row r="31" spans="1:9" x14ac:dyDescent="0.2">
      <c r="A31" s="50"/>
      <c r="B31" s="33">
        <v>24</v>
      </c>
      <c r="C31" s="152" t="s">
        <v>144</v>
      </c>
      <c r="D31" s="151" t="s">
        <v>143</v>
      </c>
      <c r="E31" s="153">
        <v>2</v>
      </c>
      <c r="F31" s="89"/>
      <c r="G31" s="61">
        <f>E31*F31</f>
        <v>0</v>
      </c>
    </row>
    <row r="32" spans="1:9" ht="25.5" x14ac:dyDescent="0.2">
      <c r="A32" s="50"/>
      <c r="B32" s="33">
        <v>25</v>
      </c>
      <c r="C32" s="109" t="s">
        <v>106</v>
      </c>
      <c r="D32" s="109" t="s">
        <v>105</v>
      </c>
      <c r="E32" s="35">
        <v>1</v>
      </c>
      <c r="F32" s="121"/>
      <c r="G32" s="61">
        <f>E32*$F32</f>
        <v>0</v>
      </c>
    </row>
    <row r="33" spans="1:15" x14ac:dyDescent="0.2">
      <c r="A33" s="50"/>
      <c r="B33" s="33">
        <v>26</v>
      </c>
      <c r="C33" s="109" t="s">
        <v>191</v>
      </c>
      <c r="D33" s="109" t="s">
        <v>190</v>
      </c>
      <c r="E33" s="35">
        <v>1</v>
      </c>
      <c r="F33" s="121"/>
      <c r="G33" s="61">
        <f>E33*$F33</f>
        <v>0</v>
      </c>
    </row>
    <row r="34" spans="1:15" x14ac:dyDescent="0.2">
      <c r="A34" s="166" t="s">
        <v>176</v>
      </c>
      <c r="B34" s="178"/>
      <c r="C34" s="177"/>
      <c r="D34" s="177"/>
      <c r="E34" s="178"/>
      <c r="F34" s="176"/>
      <c r="G34" s="176"/>
      <c r="H34" s="107"/>
    </row>
    <row r="35" spans="1:15" s="38" customFormat="1" x14ac:dyDescent="0.2">
      <c r="A35" s="50"/>
      <c r="B35" s="33">
        <v>27</v>
      </c>
      <c r="C35" s="109" t="s">
        <v>115</v>
      </c>
      <c r="D35" s="124" t="s">
        <v>116</v>
      </c>
      <c r="E35" s="35">
        <v>1</v>
      </c>
      <c r="F35" s="89"/>
      <c r="G35" s="61">
        <f>E35*$F35</f>
        <v>0</v>
      </c>
      <c r="H35" s="102"/>
    </row>
    <row r="36" spans="1:15" ht="38.25" x14ac:dyDescent="0.2">
      <c r="A36" s="194"/>
      <c r="B36" s="33">
        <v>28</v>
      </c>
      <c r="C36" s="193" t="s">
        <v>147</v>
      </c>
      <c r="D36" s="193" t="s">
        <v>192</v>
      </c>
      <c r="E36" s="35">
        <v>2</v>
      </c>
      <c r="F36" s="89"/>
      <c r="G36" s="61">
        <f>E36*F36</f>
        <v>0</v>
      </c>
    </row>
    <row r="37" spans="1:15" s="104" customFormat="1" x14ac:dyDescent="0.2">
      <c r="A37" s="202"/>
      <c r="B37" s="33">
        <v>29</v>
      </c>
      <c r="C37" s="148" t="s">
        <v>278</v>
      </c>
      <c r="D37" s="147" t="s">
        <v>275</v>
      </c>
      <c r="E37" s="35">
        <v>1</v>
      </c>
      <c r="F37" s="89"/>
      <c r="G37" s="61">
        <f t="shared" ref="G37:G38" si="3">E37*F37</f>
        <v>0</v>
      </c>
      <c r="I37"/>
      <c r="J37"/>
      <c r="K37"/>
      <c r="L37"/>
      <c r="M37"/>
      <c r="N37"/>
      <c r="O37"/>
    </row>
    <row r="38" spans="1:15" s="104" customFormat="1" x14ac:dyDescent="0.2">
      <c r="A38" s="202"/>
      <c r="B38" s="33">
        <v>30</v>
      </c>
      <c r="C38" s="148" t="s">
        <v>277</v>
      </c>
      <c r="D38" s="148" t="s">
        <v>276</v>
      </c>
      <c r="E38" s="35">
        <v>1</v>
      </c>
      <c r="F38" s="89"/>
      <c r="G38" s="61">
        <f t="shared" si="3"/>
        <v>0</v>
      </c>
      <c r="I38"/>
      <c r="J38"/>
      <c r="K38"/>
      <c r="L38"/>
      <c r="M38"/>
      <c r="N38"/>
      <c r="O38"/>
    </row>
    <row r="39" spans="1:15" ht="25.5" x14ac:dyDescent="0.2">
      <c r="A39" s="50"/>
      <c r="B39" s="33">
        <v>31</v>
      </c>
      <c r="C39" s="109" t="s">
        <v>148</v>
      </c>
      <c r="D39" s="109" t="s">
        <v>149</v>
      </c>
      <c r="E39" s="35">
        <v>2</v>
      </c>
      <c r="F39" s="89"/>
      <c r="G39" s="61">
        <f t="shared" ref="G39:G40" si="4">E39*F39</f>
        <v>0</v>
      </c>
    </row>
    <row r="40" spans="1:15" ht="25.5" x14ac:dyDescent="0.2">
      <c r="A40" s="50"/>
      <c r="B40" s="33">
        <v>32</v>
      </c>
      <c r="C40" s="109" t="s">
        <v>151</v>
      </c>
      <c r="D40" s="109" t="s">
        <v>150</v>
      </c>
      <c r="E40" s="35">
        <v>2</v>
      </c>
      <c r="F40" s="89"/>
      <c r="G40" s="61">
        <f t="shared" si="4"/>
        <v>0</v>
      </c>
    </row>
    <row r="41" spans="1:15" s="104" customFormat="1" ht="25.5" x14ac:dyDescent="0.2">
      <c r="A41" s="50"/>
      <c r="B41" s="33">
        <v>33</v>
      </c>
      <c r="C41" s="109" t="s">
        <v>154</v>
      </c>
      <c r="D41" s="109" t="s">
        <v>152</v>
      </c>
      <c r="E41" s="35">
        <v>2</v>
      </c>
      <c r="F41" s="89"/>
      <c r="G41" s="61">
        <f t="shared" ref="G41:G51" si="5">E41*F41</f>
        <v>0</v>
      </c>
      <c r="I41"/>
      <c r="J41"/>
      <c r="K41"/>
      <c r="L41"/>
      <c r="M41"/>
      <c r="N41"/>
      <c r="O41"/>
    </row>
    <row r="42" spans="1:15" s="104" customFormat="1" ht="25.5" x14ac:dyDescent="0.2">
      <c r="A42" s="50"/>
      <c r="B42" s="33">
        <v>34</v>
      </c>
      <c r="C42" s="109" t="s">
        <v>155</v>
      </c>
      <c r="D42" s="109" t="s">
        <v>153</v>
      </c>
      <c r="E42" s="35">
        <v>1</v>
      </c>
      <c r="F42" s="89"/>
      <c r="G42" s="61">
        <f t="shared" si="5"/>
        <v>0</v>
      </c>
      <c r="I42"/>
      <c r="J42"/>
      <c r="K42"/>
      <c r="L42"/>
      <c r="M42"/>
      <c r="N42"/>
      <c r="O42"/>
    </row>
    <row r="43" spans="1:15" s="104" customFormat="1" x14ac:dyDescent="0.2">
      <c r="A43" s="50"/>
      <c r="B43" s="33">
        <v>35</v>
      </c>
      <c r="C43" s="109" t="s">
        <v>167</v>
      </c>
      <c r="D43" s="109" t="s">
        <v>166</v>
      </c>
      <c r="E43" s="35">
        <v>1</v>
      </c>
      <c r="F43" s="89"/>
      <c r="G43" s="61">
        <f t="shared" si="5"/>
        <v>0</v>
      </c>
      <c r="I43"/>
      <c r="J43"/>
      <c r="K43"/>
      <c r="L43"/>
      <c r="M43"/>
      <c r="N43"/>
      <c r="O43"/>
    </row>
    <row r="44" spans="1:15" s="104" customFormat="1" x14ac:dyDescent="0.2">
      <c r="A44" s="50"/>
      <c r="B44" s="33">
        <v>36</v>
      </c>
      <c r="C44" s="152" t="s">
        <v>139</v>
      </c>
      <c r="D44" s="151" t="s">
        <v>137</v>
      </c>
      <c r="E44" s="153">
        <v>2</v>
      </c>
      <c r="F44" s="89"/>
      <c r="G44" s="61">
        <f t="shared" si="5"/>
        <v>0</v>
      </c>
      <c r="I44"/>
      <c r="J44"/>
      <c r="K44"/>
      <c r="L44"/>
      <c r="M44"/>
      <c r="N44"/>
      <c r="O44"/>
    </row>
    <row r="45" spans="1:15" s="104" customFormat="1" x14ac:dyDescent="0.2">
      <c r="A45" s="50"/>
      <c r="B45" s="33">
        <v>37</v>
      </c>
      <c r="C45" s="152" t="s">
        <v>140</v>
      </c>
      <c r="D45" s="151" t="s">
        <v>138</v>
      </c>
      <c r="E45" s="153">
        <v>1</v>
      </c>
      <c r="F45" s="89"/>
      <c r="G45" s="61">
        <f t="shared" si="5"/>
        <v>0</v>
      </c>
      <c r="I45"/>
      <c r="J45"/>
      <c r="K45"/>
      <c r="L45"/>
      <c r="M45"/>
      <c r="N45"/>
      <c r="O45"/>
    </row>
    <row r="46" spans="1:15" s="104" customFormat="1" ht="25.5" x14ac:dyDescent="0.2">
      <c r="A46" s="50"/>
      <c r="B46" s="33">
        <v>38</v>
      </c>
      <c r="C46" s="109" t="s">
        <v>125</v>
      </c>
      <c r="D46" s="109" t="s">
        <v>122</v>
      </c>
      <c r="E46" s="35">
        <v>1</v>
      </c>
      <c r="F46" s="89"/>
      <c r="G46" s="61">
        <f t="shared" si="5"/>
        <v>0</v>
      </c>
      <c r="I46"/>
      <c r="J46"/>
      <c r="K46"/>
      <c r="L46"/>
      <c r="M46"/>
      <c r="N46"/>
      <c r="O46"/>
    </row>
    <row r="47" spans="1:15" s="104" customFormat="1" ht="25.5" x14ac:dyDescent="0.2">
      <c r="A47" s="50"/>
      <c r="B47" s="33">
        <v>39</v>
      </c>
      <c r="C47" s="109" t="s">
        <v>145</v>
      </c>
      <c r="D47" s="109" t="s">
        <v>146</v>
      </c>
      <c r="E47" s="35">
        <v>1</v>
      </c>
      <c r="F47" s="89"/>
      <c r="G47" s="61">
        <f t="shared" si="5"/>
        <v>0</v>
      </c>
      <c r="I47"/>
      <c r="J47"/>
      <c r="K47"/>
      <c r="L47"/>
      <c r="M47"/>
      <c r="N47"/>
      <c r="O47"/>
    </row>
    <row r="48" spans="1:15" s="104" customFormat="1" ht="25.5" x14ac:dyDescent="0.2">
      <c r="A48" s="50"/>
      <c r="B48" s="33">
        <v>40</v>
      </c>
      <c r="C48" s="109" t="s">
        <v>124</v>
      </c>
      <c r="D48" s="109" t="s">
        <v>123</v>
      </c>
      <c r="E48" s="35">
        <v>1</v>
      </c>
      <c r="F48" s="89"/>
      <c r="G48" s="61">
        <f t="shared" si="5"/>
        <v>0</v>
      </c>
      <c r="I48"/>
      <c r="J48"/>
      <c r="K48"/>
      <c r="L48"/>
      <c r="M48"/>
      <c r="N48"/>
      <c r="O48"/>
    </row>
    <row r="49" spans="1:15" s="104" customFormat="1" ht="25.5" x14ac:dyDescent="0.2">
      <c r="A49" s="50"/>
      <c r="B49" s="33">
        <v>41</v>
      </c>
      <c r="C49" s="109" t="s">
        <v>127</v>
      </c>
      <c r="D49" s="109" t="s">
        <v>126</v>
      </c>
      <c r="E49" s="35">
        <v>1</v>
      </c>
      <c r="F49" s="89"/>
      <c r="G49" s="61">
        <f t="shared" si="5"/>
        <v>0</v>
      </c>
      <c r="I49"/>
      <c r="J49"/>
      <c r="K49"/>
      <c r="L49"/>
      <c r="M49"/>
      <c r="N49"/>
      <c r="O49"/>
    </row>
    <row r="50" spans="1:15" s="104" customFormat="1" ht="38.25" x14ac:dyDescent="0.2">
      <c r="A50" s="50"/>
      <c r="B50" s="33">
        <v>42</v>
      </c>
      <c r="C50" s="148" t="s">
        <v>86</v>
      </c>
      <c r="D50" s="147" t="s">
        <v>119</v>
      </c>
      <c r="E50" s="35">
        <v>1</v>
      </c>
      <c r="F50" s="89"/>
      <c r="G50" s="61">
        <f t="shared" si="5"/>
        <v>0</v>
      </c>
      <c r="I50"/>
      <c r="J50"/>
      <c r="K50"/>
      <c r="L50"/>
      <c r="M50"/>
      <c r="N50"/>
      <c r="O50"/>
    </row>
    <row r="51" spans="1:15" s="104" customFormat="1" x14ac:dyDescent="0.2">
      <c r="A51" s="50"/>
      <c r="B51" s="33">
        <v>43</v>
      </c>
      <c r="C51" s="109" t="s">
        <v>120</v>
      </c>
      <c r="D51" s="109" t="s">
        <v>121</v>
      </c>
      <c r="E51" s="35">
        <v>1</v>
      </c>
      <c r="F51" s="89"/>
      <c r="G51" s="61">
        <f t="shared" si="5"/>
        <v>0</v>
      </c>
      <c r="I51"/>
      <c r="J51"/>
      <c r="K51"/>
      <c r="L51"/>
      <c r="M51"/>
      <c r="N51"/>
      <c r="O51"/>
    </row>
    <row r="52" spans="1:15" s="104" customFormat="1" ht="38.25" x14ac:dyDescent="0.2">
      <c r="A52" s="50"/>
      <c r="B52" s="33">
        <v>44</v>
      </c>
      <c r="C52" s="109" t="s">
        <v>136</v>
      </c>
      <c r="D52" s="90" t="s">
        <v>58</v>
      </c>
      <c r="E52" s="37">
        <v>1</v>
      </c>
      <c r="F52" s="89"/>
      <c r="G52" s="61">
        <f t="shared" ref="G52:G55" si="6">E52*F52</f>
        <v>0</v>
      </c>
      <c r="I52"/>
      <c r="J52"/>
      <c r="K52"/>
      <c r="L52"/>
      <c r="M52"/>
      <c r="N52"/>
      <c r="O52"/>
    </row>
    <row r="53" spans="1:15" s="104" customFormat="1" ht="25.5" x14ac:dyDescent="0.2">
      <c r="A53" s="50"/>
      <c r="B53" s="33">
        <v>45</v>
      </c>
      <c r="C53" s="109" t="s">
        <v>118</v>
      </c>
      <c r="D53" s="123" t="s">
        <v>117</v>
      </c>
      <c r="E53" s="37">
        <v>2</v>
      </c>
      <c r="F53" s="89"/>
      <c r="G53" s="61">
        <f t="shared" si="6"/>
        <v>0</v>
      </c>
      <c r="I53"/>
      <c r="J53"/>
      <c r="K53"/>
      <c r="L53"/>
      <c r="M53"/>
      <c r="N53"/>
      <c r="O53"/>
    </row>
    <row r="54" spans="1:15" s="104" customFormat="1" x14ac:dyDescent="0.2">
      <c r="A54" s="50"/>
      <c r="B54" s="33">
        <v>46</v>
      </c>
      <c r="C54" s="152" t="s">
        <v>135</v>
      </c>
      <c r="D54" s="151" t="s">
        <v>134</v>
      </c>
      <c r="E54" s="153">
        <v>1</v>
      </c>
      <c r="F54" s="89"/>
      <c r="G54" s="61">
        <f>E54*F54</f>
        <v>0</v>
      </c>
      <c r="I54"/>
      <c r="J54"/>
      <c r="K54"/>
      <c r="L54"/>
      <c r="M54"/>
      <c r="N54"/>
      <c r="O54"/>
    </row>
    <row r="55" spans="1:15" s="104" customFormat="1" ht="51" x14ac:dyDescent="0.2">
      <c r="A55" s="52"/>
      <c r="B55" s="33">
        <v>47</v>
      </c>
      <c r="C55" s="34" t="s">
        <v>41</v>
      </c>
      <c r="D55" s="34" t="s">
        <v>58</v>
      </c>
      <c r="E55" s="37">
        <v>1</v>
      </c>
      <c r="F55" s="89"/>
      <c r="G55" s="61">
        <f t="shared" si="6"/>
        <v>0</v>
      </c>
      <c r="I55"/>
      <c r="J55"/>
      <c r="K55"/>
      <c r="L55"/>
      <c r="M55"/>
      <c r="N55"/>
      <c r="O55"/>
    </row>
    <row r="56" spans="1:15" s="104" customFormat="1" x14ac:dyDescent="0.2">
      <c r="A56" s="158" t="s">
        <v>78</v>
      </c>
      <c r="B56" s="154"/>
      <c r="C56" s="155"/>
      <c r="D56" s="155"/>
      <c r="E56" s="156"/>
      <c r="F56" s="157"/>
      <c r="G56" s="157"/>
      <c r="I56"/>
      <c r="J56"/>
      <c r="K56"/>
      <c r="L56"/>
      <c r="M56"/>
      <c r="N56"/>
      <c r="O56"/>
    </row>
    <row r="57" spans="1:15" x14ac:dyDescent="0.2">
      <c r="A57" s="50"/>
      <c r="B57" s="33">
        <v>48</v>
      </c>
      <c r="C57" s="125" t="s">
        <v>114</v>
      </c>
      <c r="D57" s="47" t="s">
        <v>56</v>
      </c>
      <c r="E57" s="48">
        <v>1</v>
      </c>
      <c r="F57" s="121" t="s">
        <v>49</v>
      </c>
      <c r="G57" s="122" t="s">
        <v>49</v>
      </c>
      <c r="H57" s="107"/>
    </row>
    <row r="58" spans="1:15" s="38" customFormat="1" x14ac:dyDescent="0.2">
      <c r="A58" s="50"/>
      <c r="B58" s="33">
        <v>49</v>
      </c>
      <c r="C58" s="125" t="s">
        <v>113</v>
      </c>
      <c r="D58" s="47" t="s">
        <v>56</v>
      </c>
      <c r="E58" s="48">
        <v>1</v>
      </c>
      <c r="F58" s="121" t="s">
        <v>49</v>
      </c>
      <c r="G58" s="122" t="s">
        <v>49</v>
      </c>
      <c r="H58" s="102"/>
    </row>
    <row r="59" spans="1:15" ht="25.5" x14ac:dyDescent="0.2">
      <c r="A59" s="50"/>
      <c r="B59" s="33">
        <v>50</v>
      </c>
      <c r="C59" s="125" t="s">
        <v>99</v>
      </c>
      <c r="D59" s="150" t="s">
        <v>160</v>
      </c>
      <c r="E59" s="48">
        <v>1</v>
      </c>
      <c r="F59" s="121" t="s">
        <v>49</v>
      </c>
      <c r="G59" s="122" t="s">
        <v>49</v>
      </c>
    </row>
    <row r="60" spans="1:15" ht="25.5" x14ac:dyDescent="0.2">
      <c r="A60" s="50"/>
      <c r="B60" s="33">
        <v>51</v>
      </c>
      <c r="C60" s="125" t="s">
        <v>100</v>
      </c>
      <c r="D60" s="150" t="s">
        <v>132</v>
      </c>
      <c r="E60" s="48">
        <v>1</v>
      </c>
      <c r="F60" s="121" t="s">
        <v>49</v>
      </c>
      <c r="G60" s="122" t="s">
        <v>49</v>
      </c>
    </row>
    <row r="61" spans="1:15" ht="38.25" x14ac:dyDescent="0.2">
      <c r="A61" s="50"/>
      <c r="B61" s="33">
        <v>52</v>
      </c>
      <c r="C61" s="125" t="s">
        <v>48</v>
      </c>
      <c r="D61" s="125" t="s">
        <v>164</v>
      </c>
      <c r="E61" s="48">
        <v>1</v>
      </c>
      <c r="F61" s="121" t="s">
        <v>49</v>
      </c>
      <c r="G61" s="122" t="s">
        <v>49</v>
      </c>
    </row>
    <row r="62" spans="1:15" ht="25.5" x14ac:dyDescent="0.2">
      <c r="A62" s="50"/>
      <c r="B62" s="33">
        <v>53</v>
      </c>
      <c r="C62" s="125" t="s">
        <v>130</v>
      </c>
      <c r="D62" s="125" t="s">
        <v>56</v>
      </c>
      <c r="E62" s="48">
        <v>1</v>
      </c>
      <c r="F62" s="121" t="s">
        <v>49</v>
      </c>
      <c r="G62" s="122" t="s">
        <v>49</v>
      </c>
    </row>
    <row r="63" spans="1:15" x14ac:dyDescent="0.2">
      <c r="A63" s="50"/>
      <c r="B63" s="33">
        <v>54</v>
      </c>
      <c r="C63" s="125" t="s">
        <v>193</v>
      </c>
      <c r="D63" s="125" t="s">
        <v>56</v>
      </c>
      <c r="E63" s="48">
        <v>1</v>
      </c>
      <c r="F63" s="121" t="s">
        <v>49</v>
      </c>
      <c r="G63" s="122" t="s">
        <v>49</v>
      </c>
    </row>
    <row r="64" spans="1:15" x14ac:dyDescent="0.2">
      <c r="A64" s="50"/>
      <c r="B64" s="33">
        <v>55</v>
      </c>
      <c r="C64" s="125" t="s">
        <v>194</v>
      </c>
      <c r="D64" s="125" t="s">
        <v>56</v>
      </c>
      <c r="E64" s="48">
        <v>1</v>
      </c>
      <c r="F64" s="121" t="s">
        <v>49</v>
      </c>
      <c r="G64" s="122" t="s">
        <v>49</v>
      </c>
    </row>
    <row r="65" spans="1:8" x14ac:dyDescent="0.2">
      <c r="A65" s="50"/>
      <c r="B65" s="33">
        <v>56</v>
      </c>
      <c r="C65" s="125" t="s">
        <v>159</v>
      </c>
      <c r="D65" s="125" t="s">
        <v>56</v>
      </c>
      <c r="E65" s="48">
        <v>1</v>
      </c>
      <c r="F65" s="121" t="s">
        <v>49</v>
      </c>
      <c r="G65" s="122" t="s">
        <v>49</v>
      </c>
    </row>
    <row r="66" spans="1:8" x14ac:dyDescent="0.2">
      <c r="A66" s="50"/>
      <c r="B66" s="33">
        <v>57</v>
      </c>
      <c r="C66" s="125" t="s">
        <v>129</v>
      </c>
      <c r="D66" s="125" t="s">
        <v>56</v>
      </c>
      <c r="E66" s="48">
        <v>1</v>
      </c>
      <c r="F66" s="121" t="s">
        <v>49</v>
      </c>
      <c r="G66" s="122" t="s">
        <v>49</v>
      </c>
    </row>
    <row r="67" spans="1:8" x14ac:dyDescent="0.2">
      <c r="A67" s="183"/>
      <c r="B67" s="180"/>
      <c r="C67" s="184"/>
      <c r="D67" s="184"/>
      <c r="E67" s="181"/>
      <c r="F67" s="185"/>
      <c r="G67" s="185"/>
    </row>
    <row r="68" spans="1:8" ht="13.5" thickBot="1" x14ac:dyDescent="0.25">
      <c r="A68" s="54"/>
      <c r="B68" s="25" t="s">
        <v>37</v>
      </c>
      <c r="C68" s="26" t="s">
        <v>38</v>
      </c>
      <c r="D68" s="27"/>
      <c r="E68" s="99"/>
      <c r="F68" s="101"/>
      <c r="G68" s="100">
        <f>SUM(G6:G66)</f>
        <v>0</v>
      </c>
    </row>
    <row r="69" spans="1:8" ht="13.5" thickBot="1" x14ac:dyDescent="0.25">
      <c r="A69" s="54"/>
      <c r="B69" s="25"/>
      <c r="C69" s="26"/>
      <c r="D69" s="29" t="s">
        <v>39</v>
      </c>
      <c r="E69" s="30">
        <v>1</v>
      </c>
      <c r="F69" s="91"/>
      <c r="G69" s="53">
        <f>G68*E69</f>
        <v>0</v>
      </c>
    </row>
    <row r="70" spans="1:8" ht="15" x14ac:dyDescent="0.25">
      <c r="A70" s="84"/>
      <c r="B70" s="21"/>
      <c r="C70" s="22" t="s">
        <v>178</v>
      </c>
      <c r="D70" s="22"/>
      <c r="E70" s="23" t="s">
        <v>31</v>
      </c>
      <c r="F70" s="95" t="s">
        <v>32</v>
      </c>
      <c r="G70" s="96" t="s">
        <v>33</v>
      </c>
      <c r="H70" s="107"/>
    </row>
    <row r="71" spans="1:8" x14ac:dyDescent="0.2">
      <c r="A71" s="51"/>
      <c r="B71" s="33">
        <v>1</v>
      </c>
      <c r="C71" s="207" t="s">
        <v>179</v>
      </c>
      <c r="D71" s="208"/>
      <c r="E71" s="35"/>
      <c r="F71" s="45"/>
      <c r="G71" s="46">
        <f t="shared" ref="G71:G77" si="7">E71*$F71</f>
        <v>0</v>
      </c>
      <c r="H71" s="107"/>
    </row>
    <row r="72" spans="1:8" x14ac:dyDescent="0.2">
      <c r="A72" s="145"/>
      <c r="B72" s="33">
        <v>2</v>
      </c>
      <c r="C72" s="209" t="s">
        <v>180</v>
      </c>
      <c r="D72" s="208" t="s">
        <v>180</v>
      </c>
      <c r="E72" s="35"/>
      <c r="F72" s="45"/>
      <c r="G72" s="46">
        <f t="shared" si="7"/>
        <v>0</v>
      </c>
      <c r="H72" s="107"/>
    </row>
    <row r="73" spans="1:8" x14ac:dyDescent="0.2">
      <c r="A73" s="145"/>
      <c r="B73" s="33">
        <v>3</v>
      </c>
      <c r="C73" s="209" t="s">
        <v>181</v>
      </c>
      <c r="D73" s="208" t="s">
        <v>181</v>
      </c>
      <c r="E73" s="35"/>
      <c r="F73" s="45"/>
      <c r="G73" s="46">
        <f t="shared" si="7"/>
        <v>0</v>
      </c>
      <c r="H73" s="107"/>
    </row>
    <row r="74" spans="1:8" x14ac:dyDescent="0.2">
      <c r="A74" s="145"/>
      <c r="B74" s="33">
        <v>4</v>
      </c>
      <c r="C74" s="209" t="s">
        <v>182</v>
      </c>
      <c r="D74" s="208" t="s">
        <v>182</v>
      </c>
      <c r="E74" s="35"/>
      <c r="F74" s="45"/>
      <c r="G74" s="46">
        <f t="shared" si="7"/>
        <v>0</v>
      </c>
      <c r="H74" s="107"/>
    </row>
    <row r="75" spans="1:8" x14ac:dyDescent="0.2">
      <c r="A75" s="145"/>
      <c r="B75" s="33">
        <v>5</v>
      </c>
      <c r="C75" s="209" t="s">
        <v>183</v>
      </c>
      <c r="D75" s="208" t="s">
        <v>183</v>
      </c>
      <c r="E75" s="35"/>
      <c r="F75" s="45"/>
      <c r="G75" s="46">
        <f t="shared" si="7"/>
        <v>0</v>
      </c>
      <c r="H75" s="107"/>
    </row>
    <row r="76" spans="1:8" x14ac:dyDescent="0.2">
      <c r="A76" s="145"/>
      <c r="B76" s="33">
        <v>6</v>
      </c>
      <c r="C76" s="209" t="s">
        <v>184</v>
      </c>
      <c r="D76" s="208" t="s">
        <v>184</v>
      </c>
      <c r="E76" s="35"/>
      <c r="F76" s="45"/>
      <c r="G76" s="46">
        <f t="shared" si="7"/>
        <v>0</v>
      </c>
      <c r="H76" s="107"/>
    </row>
    <row r="77" spans="1:8" x14ac:dyDescent="0.2">
      <c r="A77" s="145"/>
      <c r="B77" s="33">
        <v>7</v>
      </c>
      <c r="C77" s="209" t="s">
        <v>185</v>
      </c>
      <c r="D77" s="208" t="s">
        <v>185</v>
      </c>
      <c r="E77" s="35"/>
      <c r="F77" s="45"/>
      <c r="G77" s="46">
        <f t="shared" si="7"/>
        <v>0</v>
      </c>
      <c r="H77" s="107"/>
    </row>
    <row r="78" spans="1:8" ht="13.5" thickBot="1" x14ac:dyDescent="0.25">
      <c r="A78" s="54"/>
      <c r="B78" s="25" t="s">
        <v>37</v>
      </c>
      <c r="C78" s="26" t="s">
        <v>38</v>
      </c>
      <c r="D78" s="27"/>
      <c r="E78" s="28"/>
      <c r="F78" s="91"/>
      <c r="G78" s="53">
        <f>SUM(G71:G77)</f>
        <v>0</v>
      </c>
      <c r="H78" s="107"/>
    </row>
    <row r="79" spans="1:8" ht="13.5" thickBot="1" x14ac:dyDescent="0.25">
      <c r="A79" s="54"/>
      <c r="B79" s="25"/>
      <c r="C79" s="26"/>
      <c r="D79" s="29" t="s">
        <v>39</v>
      </c>
      <c r="E79" s="30">
        <v>1</v>
      </c>
      <c r="F79" s="91"/>
      <c r="G79" s="53">
        <f>G78*E79</f>
        <v>0</v>
      </c>
      <c r="H79" s="107"/>
    </row>
    <row r="82" spans="15:15" x14ac:dyDescent="0.2">
      <c r="O82" t="s">
        <v>40</v>
      </c>
    </row>
  </sheetData>
  <mergeCells count="7">
    <mergeCell ref="C77:D77"/>
    <mergeCell ref="C71:D71"/>
    <mergeCell ref="C72:D72"/>
    <mergeCell ref="C73:D73"/>
    <mergeCell ref="C74:D74"/>
    <mergeCell ref="C75:D75"/>
    <mergeCell ref="C76:D76"/>
  </mergeCells>
  <pageMargins left="0.75" right="0.75" top="1" bottom="1" header="0.5" footer="0.5"/>
  <pageSetup scale="40" firstPageNumber="0" orientation="portrait" r:id="rId1"/>
  <headerFooter alignWithMargins="0">
    <oddHeader>&amp;LSYSKA HENNESSY GROUP
AMF01001&amp;RAMERIPRISE FINANCIAL
ONE WORLD TRADE CENTER, 78th FLOOR</oddHeader>
    <oddFooter>&amp;LAUDIOVISUAL SYSTEMS - APPENDIX A&amp;8
&amp;7Copyright © 2016 Syska Hennessy Group&amp;RISSUED FOR AV BID
27 41 00 - A&amp;P</oddFooter>
  </headerFooter>
  <rowBreaks count="1" manualBreakCount="1">
    <brk id="8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showZeros="0" view="pageBreakPreview" zoomScaleNormal="100" zoomScaleSheetLayoutView="100" workbookViewId="0">
      <selection activeCell="G18" sqref="G18"/>
    </sheetView>
  </sheetViews>
  <sheetFormatPr defaultRowHeight="12.75" x14ac:dyDescent="0.2"/>
  <cols>
    <col min="1" max="1" width="11.5703125" style="86" customWidth="1"/>
    <col min="2" max="2" width="7.5703125" style="31" customWidth="1"/>
    <col min="3" max="3" width="60.7109375" style="32" customWidth="1"/>
    <col min="4" max="4" width="24.7109375" style="32" customWidth="1"/>
    <col min="5" max="5" width="6.28515625" style="31" customWidth="1"/>
    <col min="6" max="6" width="16.28515625" style="98" customWidth="1"/>
    <col min="7" max="7" width="16" style="98" bestFit="1" customWidth="1"/>
    <col min="8" max="8" width="8.85546875" style="104"/>
  </cols>
  <sheetData>
    <row r="1" spans="1:8" s="38" customFormat="1" ht="19.5" customHeight="1" x14ac:dyDescent="0.25">
      <c r="A1" s="82" t="s">
        <v>195</v>
      </c>
      <c r="B1" s="41"/>
      <c r="C1" s="42"/>
      <c r="D1" s="43"/>
      <c r="E1" s="41"/>
      <c r="F1" s="93"/>
      <c r="G1" s="94"/>
      <c r="H1" s="102"/>
    </row>
    <row r="2" spans="1:8" s="38" customFormat="1" ht="13.5" thickBot="1" x14ac:dyDescent="0.25">
      <c r="A2" s="83"/>
      <c r="B2" s="41"/>
      <c r="C2" s="42"/>
      <c r="D2" s="42"/>
      <c r="E2" s="41"/>
      <c r="F2" s="93"/>
      <c r="G2" s="94"/>
      <c r="H2" s="102"/>
    </row>
    <row r="3" spans="1:8" ht="15" x14ac:dyDescent="0.25">
      <c r="A3" s="84"/>
      <c r="B3" s="21" t="s">
        <v>28</v>
      </c>
      <c r="C3" s="22" t="s">
        <v>29</v>
      </c>
      <c r="D3" s="22" t="s">
        <v>30</v>
      </c>
      <c r="E3" s="23" t="s">
        <v>31</v>
      </c>
      <c r="F3" s="95" t="s">
        <v>32</v>
      </c>
      <c r="G3" s="96" t="s">
        <v>33</v>
      </c>
      <c r="H3" s="103" t="s">
        <v>34</v>
      </c>
    </row>
    <row r="4" spans="1:8" x14ac:dyDescent="0.2">
      <c r="A4" s="166" t="s">
        <v>189</v>
      </c>
      <c r="B4" s="188"/>
      <c r="C4" s="189"/>
      <c r="D4" s="189"/>
      <c r="E4" s="182"/>
      <c r="F4" s="191"/>
      <c r="G4" s="190"/>
    </row>
    <row r="5" spans="1:8" x14ac:dyDescent="0.2">
      <c r="A5" s="50"/>
      <c r="B5" s="33">
        <v>1</v>
      </c>
      <c r="C5" s="109" t="s">
        <v>162</v>
      </c>
      <c r="D5" s="109" t="s">
        <v>161</v>
      </c>
      <c r="E5" s="35">
        <v>1</v>
      </c>
      <c r="F5" s="89"/>
      <c r="G5" s="61">
        <f t="shared" ref="G5:G14" si="0">E5*$F5</f>
        <v>0</v>
      </c>
    </row>
    <row r="6" spans="1:8" ht="25.5" x14ac:dyDescent="0.2">
      <c r="A6" s="50"/>
      <c r="B6" s="33">
        <v>2</v>
      </c>
      <c r="C6" s="34" t="s">
        <v>42</v>
      </c>
      <c r="D6" s="34" t="s">
        <v>52</v>
      </c>
      <c r="E6" s="35">
        <v>1</v>
      </c>
      <c r="F6" s="89"/>
      <c r="G6" s="61">
        <f t="shared" si="0"/>
        <v>0</v>
      </c>
    </row>
    <row r="7" spans="1:8" ht="38.25" x14ac:dyDescent="0.2">
      <c r="A7" s="50"/>
      <c r="B7" s="33">
        <v>3</v>
      </c>
      <c r="C7" s="47" t="s">
        <v>53</v>
      </c>
      <c r="D7" s="125" t="s">
        <v>54</v>
      </c>
      <c r="E7" s="48">
        <v>1</v>
      </c>
      <c r="F7" s="89" t="s">
        <v>43</v>
      </c>
      <c r="G7" s="61" t="s">
        <v>43</v>
      </c>
    </row>
    <row r="8" spans="1:8" x14ac:dyDescent="0.2">
      <c r="A8" s="166" t="s">
        <v>36</v>
      </c>
      <c r="B8" s="188"/>
      <c r="C8" s="189"/>
      <c r="D8" s="189"/>
      <c r="E8" s="182"/>
      <c r="F8" s="191"/>
      <c r="G8" s="190"/>
    </row>
    <row r="9" spans="1:8" ht="25.5" x14ac:dyDescent="0.2">
      <c r="A9" s="50"/>
      <c r="B9" s="33">
        <v>4</v>
      </c>
      <c r="C9" s="34" t="s">
        <v>57</v>
      </c>
      <c r="D9" s="109" t="s">
        <v>264</v>
      </c>
      <c r="E9" s="35">
        <v>1</v>
      </c>
      <c r="F9" s="89"/>
      <c r="G9" s="61">
        <f t="shared" si="0"/>
        <v>0</v>
      </c>
    </row>
    <row r="10" spans="1:8" s="92" customFormat="1" ht="25.5" x14ac:dyDescent="0.2">
      <c r="A10" s="50"/>
      <c r="B10" s="33">
        <v>5</v>
      </c>
      <c r="C10" s="109" t="s">
        <v>109</v>
      </c>
      <c r="D10" s="109" t="s">
        <v>108</v>
      </c>
      <c r="E10" s="35">
        <v>3</v>
      </c>
      <c r="F10" s="89"/>
      <c r="G10" s="61">
        <f t="shared" si="0"/>
        <v>0</v>
      </c>
      <c r="H10" s="104"/>
    </row>
    <row r="11" spans="1:8" s="92" customFormat="1" ht="25.5" x14ac:dyDescent="0.2">
      <c r="A11" s="50"/>
      <c r="B11" s="33">
        <v>6</v>
      </c>
      <c r="C11" s="109" t="s">
        <v>111</v>
      </c>
      <c r="D11" s="109" t="s">
        <v>110</v>
      </c>
      <c r="E11" s="35">
        <v>1</v>
      </c>
      <c r="F11" s="89"/>
      <c r="G11" s="61">
        <f t="shared" si="0"/>
        <v>0</v>
      </c>
      <c r="H11" s="104"/>
    </row>
    <row r="12" spans="1:8" s="92" customFormat="1" ht="25.5" x14ac:dyDescent="0.2">
      <c r="A12" s="50"/>
      <c r="B12" s="33">
        <v>7</v>
      </c>
      <c r="C12" s="109" t="s">
        <v>197</v>
      </c>
      <c r="D12" s="109" t="s">
        <v>196</v>
      </c>
      <c r="E12" s="35">
        <v>1</v>
      </c>
      <c r="F12" s="89"/>
      <c r="G12" s="61">
        <f t="shared" si="0"/>
        <v>0</v>
      </c>
      <c r="H12" s="104"/>
    </row>
    <row r="13" spans="1:8" s="38" customFormat="1" ht="25.5" x14ac:dyDescent="0.2">
      <c r="A13" s="50"/>
      <c r="B13" s="33">
        <v>8</v>
      </c>
      <c r="C13" s="109" t="s">
        <v>112</v>
      </c>
      <c r="D13" s="109" t="s">
        <v>107</v>
      </c>
      <c r="E13" s="35">
        <v>2</v>
      </c>
      <c r="F13" s="89"/>
      <c r="G13" s="61">
        <f t="shared" si="0"/>
        <v>0</v>
      </c>
      <c r="H13" s="102"/>
    </row>
    <row r="14" spans="1:8" s="38" customFormat="1" ht="25.5" x14ac:dyDescent="0.2">
      <c r="A14" s="50"/>
      <c r="B14" s="33">
        <v>9</v>
      </c>
      <c r="C14" s="109" t="s">
        <v>80</v>
      </c>
      <c r="D14" s="124" t="s">
        <v>81</v>
      </c>
      <c r="E14" s="35">
        <v>1</v>
      </c>
      <c r="F14" s="89"/>
      <c r="G14" s="61">
        <f t="shared" si="0"/>
        <v>0</v>
      </c>
      <c r="H14" s="102"/>
    </row>
    <row r="15" spans="1:8" x14ac:dyDescent="0.2">
      <c r="A15" s="50"/>
      <c r="B15" s="33">
        <v>10</v>
      </c>
      <c r="C15" s="109" t="s">
        <v>84</v>
      </c>
      <c r="D15" s="109" t="s">
        <v>83</v>
      </c>
      <c r="E15" s="35">
        <v>1</v>
      </c>
      <c r="F15" s="121"/>
      <c r="G15" s="122">
        <f>E15*F15</f>
        <v>0</v>
      </c>
    </row>
    <row r="16" spans="1:8" ht="25.5" x14ac:dyDescent="0.2">
      <c r="A16" s="50"/>
      <c r="B16" s="33">
        <v>11</v>
      </c>
      <c r="C16" s="109" t="s">
        <v>157</v>
      </c>
      <c r="D16" s="109" t="s">
        <v>156</v>
      </c>
      <c r="E16" s="35">
        <v>1</v>
      </c>
      <c r="F16" s="121"/>
      <c r="G16" s="122">
        <f>E16*F16</f>
        <v>0</v>
      </c>
    </row>
    <row r="17" spans="1:15" x14ac:dyDescent="0.2">
      <c r="A17" s="166" t="s">
        <v>35</v>
      </c>
      <c r="B17" s="188"/>
      <c r="C17" s="189"/>
      <c r="D17" s="189"/>
      <c r="E17" s="182"/>
      <c r="F17" s="191"/>
      <c r="G17" s="190"/>
    </row>
    <row r="18" spans="1:15" ht="25.5" x14ac:dyDescent="0.2">
      <c r="A18" s="50"/>
      <c r="B18" s="33">
        <v>12</v>
      </c>
      <c r="C18" s="109" t="s">
        <v>92</v>
      </c>
      <c r="D18" s="109" t="s">
        <v>91</v>
      </c>
      <c r="E18" s="35">
        <v>4</v>
      </c>
      <c r="F18" s="89"/>
      <c r="G18" s="61">
        <f>E18*$F18</f>
        <v>0</v>
      </c>
      <c r="I18" s="24"/>
    </row>
    <row r="19" spans="1:15" ht="25.5" x14ac:dyDescent="0.2">
      <c r="A19" s="50"/>
      <c r="B19" s="33">
        <v>13</v>
      </c>
      <c r="C19" s="109" t="s">
        <v>94</v>
      </c>
      <c r="D19" s="109" t="s">
        <v>93</v>
      </c>
      <c r="E19" s="35">
        <v>1</v>
      </c>
      <c r="F19" s="89"/>
      <c r="G19" s="61">
        <f>E19*$F19</f>
        <v>0</v>
      </c>
    </row>
    <row r="20" spans="1:15" x14ac:dyDescent="0.2">
      <c r="A20" s="166" t="s">
        <v>175</v>
      </c>
      <c r="B20" s="188"/>
      <c r="C20" s="189"/>
      <c r="D20" s="189"/>
      <c r="E20" s="182"/>
      <c r="F20" s="191"/>
      <c r="G20" s="190"/>
    </row>
    <row r="21" spans="1:15" x14ac:dyDescent="0.2">
      <c r="A21" s="166" t="s">
        <v>176</v>
      </c>
      <c r="B21" s="178"/>
      <c r="C21" s="177"/>
      <c r="D21" s="177"/>
      <c r="E21" s="178"/>
      <c r="F21" s="176"/>
      <c r="G21" s="176"/>
      <c r="H21" s="107"/>
    </row>
    <row r="22" spans="1:15" ht="25.5" x14ac:dyDescent="0.2">
      <c r="A22" s="194"/>
      <c r="B22" s="33">
        <v>14</v>
      </c>
      <c r="C22" s="193" t="s">
        <v>220</v>
      </c>
      <c r="D22" s="193" t="s">
        <v>221</v>
      </c>
      <c r="E22" s="35"/>
      <c r="F22" s="196" t="s">
        <v>222</v>
      </c>
      <c r="G22" s="197" t="s">
        <v>222</v>
      </c>
    </row>
    <row r="23" spans="1:15" s="104" customFormat="1" ht="38.25" x14ac:dyDescent="0.2">
      <c r="A23" s="50"/>
      <c r="B23" s="33">
        <v>15</v>
      </c>
      <c r="C23" s="148" t="s">
        <v>86</v>
      </c>
      <c r="D23" s="147" t="s">
        <v>119</v>
      </c>
      <c r="E23" s="35">
        <v>1</v>
      </c>
      <c r="F23" s="89"/>
      <c r="G23" s="61">
        <f>E23*F23</f>
        <v>0</v>
      </c>
      <c r="I23"/>
      <c r="J23"/>
      <c r="K23"/>
      <c r="L23"/>
      <c r="M23"/>
      <c r="N23"/>
      <c r="O23"/>
    </row>
    <row r="24" spans="1:15" s="104" customFormat="1" ht="38.25" x14ac:dyDescent="0.2">
      <c r="A24" s="50"/>
      <c r="B24" s="33">
        <v>16</v>
      </c>
      <c r="C24" s="148" t="s">
        <v>224</v>
      </c>
      <c r="D24" s="148" t="s">
        <v>223</v>
      </c>
      <c r="E24" s="35">
        <v>1</v>
      </c>
      <c r="F24" s="89"/>
      <c r="G24" s="61">
        <f>E24*F24</f>
        <v>0</v>
      </c>
      <c r="I24"/>
      <c r="J24"/>
      <c r="K24"/>
      <c r="L24"/>
      <c r="M24"/>
      <c r="N24"/>
      <c r="O24"/>
    </row>
    <row r="25" spans="1:15" s="104" customFormat="1" x14ac:dyDescent="0.2">
      <c r="A25" s="50"/>
      <c r="B25" s="33">
        <v>17</v>
      </c>
      <c r="C25" s="109" t="s">
        <v>120</v>
      </c>
      <c r="D25" s="109" t="s">
        <v>121</v>
      </c>
      <c r="E25" s="35">
        <v>1</v>
      </c>
      <c r="F25" s="89"/>
      <c r="G25" s="61">
        <f>E25*F25</f>
        <v>0</v>
      </c>
      <c r="I25"/>
      <c r="J25"/>
      <c r="K25"/>
      <c r="L25"/>
      <c r="M25"/>
      <c r="N25"/>
      <c r="O25"/>
    </row>
    <row r="26" spans="1:15" s="104" customFormat="1" ht="38.25" x14ac:dyDescent="0.2">
      <c r="A26" s="50"/>
      <c r="B26" s="33">
        <v>18</v>
      </c>
      <c r="C26" s="109" t="s">
        <v>136</v>
      </c>
      <c r="D26" s="90" t="s">
        <v>58</v>
      </c>
      <c r="E26" s="37">
        <v>1</v>
      </c>
      <c r="F26" s="89"/>
      <c r="G26" s="61">
        <f t="shared" ref="G26:G29" si="1">E26*F26</f>
        <v>0</v>
      </c>
      <c r="I26"/>
      <c r="J26"/>
      <c r="K26"/>
      <c r="L26"/>
      <c r="M26"/>
      <c r="N26"/>
      <c r="O26"/>
    </row>
    <row r="27" spans="1:15" s="104" customFormat="1" ht="25.5" x14ac:dyDescent="0.2">
      <c r="A27" s="50"/>
      <c r="B27" s="33">
        <v>19</v>
      </c>
      <c r="C27" s="109" t="s">
        <v>118</v>
      </c>
      <c r="D27" s="123" t="s">
        <v>117</v>
      </c>
      <c r="E27" s="37">
        <v>2</v>
      </c>
      <c r="F27" s="89"/>
      <c r="G27" s="61">
        <f t="shared" si="1"/>
        <v>0</v>
      </c>
      <c r="I27"/>
      <c r="J27"/>
      <c r="K27"/>
      <c r="L27"/>
      <c r="M27"/>
      <c r="N27"/>
      <c r="O27"/>
    </row>
    <row r="28" spans="1:15" s="104" customFormat="1" x14ac:dyDescent="0.2">
      <c r="A28" s="50"/>
      <c r="B28" s="33">
        <v>20</v>
      </c>
      <c r="C28" s="152" t="s">
        <v>135</v>
      </c>
      <c r="D28" s="151" t="s">
        <v>134</v>
      </c>
      <c r="E28" s="153">
        <v>1</v>
      </c>
      <c r="F28" s="89"/>
      <c r="G28" s="61">
        <f>E28*F28</f>
        <v>0</v>
      </c>
      <c r="I28"/>
      <c r="J28"/>
      <c r="K28"/>
      <c r="L28"/>
      <c r="M28"/>
      <c r="N28"/>
      <c r="O28"/>
    </row>
    <row r="29" spans="1:15" s="104" customFormat="1" ht="51" x14ac:dyDescent="0.2">
      <c r="A29" s="52"/>
      <c r="B29" s="33">
        <v>21</v>
      </c>
      <c r="C29" s="34" t="s">
        <v>41</v>
      </c>
      <c r="D29" s="34" t="s">
        <v>58</v>
      </c>
      <c r="E29" s="37">
        <v>1</v>
      </c>
      <c r="F29" s="89"/>
      <c r="G29" s="61">
        <f t="shared" si="1"/>
        <v>0</v>
      </c>
      <c r="I29"/>
      <c r="J29"/>
      <c r="K29"/>
      <c r="L29"/>
      <c r="M29"/>
      <c r="N29"/>
      <c r="O29"/>
    </row>
    <row r="30" spans="1:15" s="104" customFormat="1" x14ac:dyDescent="0.2">
      <c r="A30" s="158" t="s">
        <v>78</v>
      </c>
      <c r="B30" s="154"/>
      <c r="C30" s="155"/>
      <c r="D30" s="155"/>
      <c r="E30" s="156"/>
      <c r="F30" s="157"/>
      <c r="G30" s="157"/>
      <c r="I30"/>
      <c r="J30"/>
      <c r="K30"/>
      <c r="L30"/>
      <c r="M30"/>
      <c r="N30"/>
      <c r="O30"/>
    </row>
    <row r="31" spans="1:15" s="38" customFormat="1" x14ac:dyDescent="0.2">
      <c r="A31" s="50"/>
      <c r="B31" s="33">
        <v>22</v>
      </c>
      <c r="C31" s="125" t="s">
        <v>113</v>
      </c>
      <c r="D31" s="47" t="s">
        <v>56</v>
      </c>
      <c r="E31" s="48">
        <v>1</v>
      </c>
      <c r="F31" s="121" t="s">
        <v>49</v>
      </c>
      <c r="G31" s="122" t="s">
        <v>49</v>
      </c>
      <c r="H31" s="102"/>
    </row>
    <row r="32" spans="1:15" x14ac:dyDescent="0.2">
      <c r="A32" s="50"/>
      <c r="B32" s="33">
        <v>23</v>
      </c>
      <c r="C32" s="125" t="s">
        <v>193</v>
      </c>
      <c r="D32" s="125" t="s">
        <v>56</v>
      </c>
      <c r="E32" s="48">
        <v>1</v>
      </c>
      <c r="F32" s="121" t="s">
        <v>49</v>
      </c>
      <c r="G32" s="122" t="s">
        <v>49</v>
      </c>
    </row>
    <row r="33" spans="1:8" x14ac:dyDescent="0.2">
      <c r="A33" s="50"/>
      <c r="B33" s="33">
        <v>24</v>
      </c>
      <c r="C33" s="125" t="s">
        <v>194</v>
      </c>
      <c r="D33" s="125" t="s">
        <v>56</v>
      </c>
      <c r="E33" s="48">
        <v>1</v>
      </c>
      <c r="F33" s="121" t="s">
        <v>49</v>
      </c>
      <c r="G33" s="122" t="s">
        <v>49</v>
      </c>
    </row>
    <row r="34" spans="1:8" x14ac:dyDescent="0.2">
      <c r="A34" s="50"/>
      <c r="B34" s="33">
        <v>25</v>
      </c>
      <c r="C34" s="125" t="s">
        <v>159</v>
      </c>
      <c r="D34" s="125" t="s">
        <v>56</v>
      </c>
      <c r="E34" s="48">
        <v>1</v>
      </c>
      <c r="F34" s="121" t="s">
        <v>49</v>
      </c>
      <c r="G34" s="122" t="s">
        <v>49</v>
      </c>
    </row>
    <row r="35" spans="1:8" x14ac:dyDescent="0.2">
      <c r="A35" s="50"/>
      <c r="B35" s="33">
        <v>26</v>
      </c>
      <c r="C35" s="125" t="s">
        <v>129</v>
      </c>
      <c r="D35" s="125" t="s">
        <v>56</v>
      </c>
      <c r="E35" s="48">
        <v>1</v>
      </c>
      <c r="F35" s="121" t="s">
        <v>49</v>
      </c>
      <c r="G35" s="122" t="s">
        <v>49</v>
      </c>
    </row>
    <row r="36" spans="1:8" x14ac:dyDescent="0.2">
      <c r="A36" s="183"/>
      <c r="B36" s="180"/>
      <c r="C36" s="184"/>
      <c r="D36" s="184"/>
      <c r="E36" s="181"/>
      <c r="F36" s="185"/>
      <c r="G36" s="185"/>
    </row>
    <row r="37" spans="1:8" ht="13.5" thickBot="1" x14ac:dyDescent="0.25">
      <c r="A37" s="54"/>
      <c r="B37" s="25" t="s">
        <v>37</v>
      </c>
      <c r="C37" s="26" t="s">
        <v>38</v>
      </c>
      <c r="D37" s="27"/>
      <c r="E37" s="99"/>
      <c r="F37" s="101"/>
      <c r="G37" s="100">
        <f>SUM(G5:G35)</f>
        <v>0</v>
      </c>
    </row>
    <row r="38" spans="1:8" ht="13.5" thickBot="1" x14ac:dyDescent="0.25">
      <c r="A38" s="54"/>
      <c r="B38" s="25"/>
      <c r="C38" s="26"/>
      <c r="D38" s="29" t="s">
        <v>39</v>
      </c>
      <c r="E38" s="30">
        <v>3</v>
      </c>
      <c r="F38" s="91"/>
      <c r="G38" s="53">
        <f>G37*E38</f>
        <v>0</v>
      </c>
    </row>
    <row r="39" spans="1:8" ht="15" x14ac:dyDescent="0.25">
      <c r="A39" s="84"/>
      <c r="B39" s="21"/>
      <c r="C39" s="22" t="s">
        <v>178</v>
      </c>
      <c r="D39" s="22"/>
      <c r="E39" s="23" t="s">
        <v>31</v>
      </c>
      <c r="F39" s="95" t="s">
        <v>32</v>
      </c>
      <c r="G39" s="96" t="s">
        <v>33</v>
      </c>
      <c r="H39" s="107"/>
    </row>
    <row r="40" spans="1:8" x14ac:dyDescent="0.2">
      <c r="A40" s="51"/>
      <c r="B40" s="33">
        <v>1</v>
      </c>
      <c r="C40" s="207" t="s">
        <v>179</v>
      </c>
      <c r="D40" s="208"/>
      <c r="E40" s="35"/>
      <c r="F40" s="45"/>
      <c r="G40" s="46">
        <f t="shared" ref="G40:G46" si="2">E40*$F40</f>
        <v>0</v>
      </c>
      <c r="H40" s="107"/>
    </row>
    <row r="41" spans="1:8" x14ac:dyDescent="0.2">
      <c r="A41" s="145"/>
      <c r="B41" s="33">
        <v>2</v>
      </c>
      <c r="C41" s="209" t="s">
        <v>180</v>
      </c>
      <c r="D41" s="208" t="s">
        <v>180</v>
      </c>
      <c r="E41" s="35"/>
      <c r="F41" s="45"/>
      <c r="G41" s="46">
        <f t="shared" si="2"/>
        <v>0</v>
      </c>
      <c r="H41" s="107"/>
    </row>
    <row r="42" spans="1:8" x14ac:dyDescent="0.2">
      <c r="A42" s="145"/>
      <c r="B42" s="33">
        <v>3</v>
      </c>
      <c r="C42" s="209" t="s">
        <v>181</v>
      </c>
      <c r="D42" s="208" t="s">
        <v>181</v>
      </c>
      <c r="E42" s="35"/>
      <c r="F42" s="45"/>
      <c r="G42" s="46">
        <f t="shared" si="2"/>
        <v>0</v>
      </c>
      <c r="H42" s="107"/>
    </row>
    <row r="43" spans="1:8" x14ac:dyDescent="0.2">
      <c r="A43" s="145"/>
      <c r="B43" s="33">
        <v>4</v>
      </c>
      <c r="C43" s="209" t="s">
        <v>182</v>
      </c>
      <c r="D43" s="208" t="s">
        <v>182</v>
      </c>
      <c r="E43" s="35"/>
      <c r="F43" s="45"/>
      <c r="G43" s="46">
        <f t="shared" si="2"/>
        <v>0</v>
      </c>
      <c r="H43" s="107"/>
    </row>
    <row r="44" spans="1:8" x14ac:dyDescent="0.2">
      <c r="A44" s="145"/>
      <c r="B44" s="33">
        <v>5</v>
      </c>
      <c r="C44" s="209" t="s">
        <v>183</v>
      </c>
      <c r="D44" s="208" t="s">
        <v>183</v>
      </c>
      <c r="E44" s="35"/>
      <c r="F44" s="45"/>
      <c r="G44" s="46">
        <f t="shared" si="2"/>
        <v>0</v>
      </c>
      <c r="H44" s="107"/>
    </row>
    <row r="45" spans="1:8" x14ac:dyDescent="0.2">
      <c r="A45" s="145"/>
      <c r="B45" s="33">
        <v>6</v>
      </c>
      <c r="C45" s="209" t="s">
        <v>184</v>
      </c>
      <c r="D45" s="208" t="s">
        <v>184</v>
      </c>
      <c r="E45" s="35"/>
      <c r="F45" s="45"/>
      <c r="G45" s="46">
        <f t="shared" si="2"/>
        <v>0</v>
      </c>
      <c r="H45" s="107"/>
    </row>
    <row r="46" spans="1:8" x14ac:dyDescent="0.2">
      <c r="A46" s="145"/>
      <c r="B46" s="33">
        <v>7</v>
      </c>
      <c r="C46" s="209" t="s">
        <v>185</v>
      </c>
      <c r="D46" s="208" t="s">
        <v>185</v>
      </c>
      <c r="E46" s="35"/>
      <c r="F46" s="45"/>
      <c r="G46" s="46">
        <f t="shared" si="2"/>
        <v>0</v>
      </c>
      <c r="H46" s="107"/>
    </row>
    <row r="47" spans="1:8" ht="13.5" thickBot="1" x14ac:dyDescent="0.25">
      <c r="A47" s="54"/>
      <c r="B47" s="25" t="s">
        <v>37</v>
      </c>
      <c r="C47" s="26" t="s">
        <v>38</v>
      </c>
      <c r="D47" s="27"/>
      <c r="E47" s="28"/>
      <c r="F47" s="91"/>
      <c r="G47" s="53">
        <f>SUM(G40:G46)</f>
        <v>0</v>
      </c>
      <c r="H47" s="107"/>
    </row>
    <row r="48" spans="1:8" ht="13.5" thickBot="1" x14ac:dyDescent="0.25">
      <c r="A48" s="54"/>
      <c r="B48" s="25"/>
      <c r="C48" s="26"/>
      <c r="D48" s="29" t="s">
        <v>39</v>
      </c>
      <c r="E48" s="30">
        <v>3</v>
      </c>
      <c r="F48" s="91"/>
      <c r="G48" s="53">
        <f>G47*E48</f>
        <v>0</v>
      </c>
      <c r="H48" s="107"/>
    </row>
    <row r="51" spans="15:15" x14ac:dyDescent="0.2">
      <c r="O51" t="s">
        <v>40</v>
      </c>
    </row>
  </sheetData>
  <mergeCells count="7">
    <mergeCell ref="C46:D46"/>
    <mergeCell ref="C40:D40"/>
    <mergeCell ref="C41:D41"/>
    <mergeCell ref="C42:D42"/>
    <mergeCell ref="C43:D43"/>
    <mergeCell ref="C44:D44"/>
    <mergeCell ref="C45:D45"/>
  </mergeCells>
  <pageMargins left="0.75" right="0.75" top="1" bottom="1" header="0.5" footer="0.5"/>
  <pageSetup scale="63" firstPageNumber="0" orientation="portrait" r:id="rId1"/>
  <headerFooter alignWithMargins="0">
    <oddHeader>&amp;LSYSKA HENNESSY GROUP
AMF01001&amp;RAMERIPRISE FINANCIAL
ONE WORLD TRADE CENTER, 78th FLOOR</oddHeader>
    <oddFooter>&amp;LAUDIOVISUAL SYSTEMS - APPENDIX A&amp;8
&amp;7Copyright © 2016 Syska Hennessy Group&amp;RISSUED FOR AV BID
27 41 00 - A&amp;P</oddFooter>
  </headerFooter>
  <rowBreaks count="1" manualBreakCount="1">
    <brk id="5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showZeros="0" view="pageBreakPreview" zoomScaleNormal="100" zoomScaleSheetLayoutView="100" workbookViewId="0">
      <selection activeCell="F26" sqref="F26"/>
    </sheetView>
  </sheetViews>
  <sheetFormatPr defaultRowHeight="12.75" x14ac:dyDescent="0.2"/>
  <cols>
    <col min="1" max="1" width="11.5703125" style="86" customWidth="1"/>
    <col min="2" max="2" width="7.5703125" style="31" customWidth="1"/>
    <col min="3" max="3" width="60.7109375" style="32" customWidth="1"/>
    <col min="4" max="4" width="24.7109375" style="32" customWidth="1"/>
    <col min="5" max="5" width="6.28515625" style="31" customWidth="1"/>
    <col min="6" max="6" width="16.28515625" style="98" customWidth="1"/>
    <col min="7" max="7" width="16" style="98" bestFit="1" customWidth="1"/>
    <col min="8" max="8" width="8.85546875" style="104"/>
  </cols>
  <sheetData>
    <row r="1" spans="1:8" s="38" customFormat="1" ht="19.5" customHeight="1" x14ac:dyDescent="0.25">
      <c r="A1" s="82" t="s">
        <v>225</v>
      </c>
      <c r="B1" s="41"/>
      <c r="C1" s="42"/>
      <c r="D1" s="43"/>
      <c r="E1" s="41"/>
      <c r="F1" s="93"/>
      <c r="G1" s="94"/>
      <c r="H1" s="102"/>
    </row>
    <row r="2" spans="1:8" s="38" customFormat="1" ht="13.5" thickBot="1" x14ac:dyDescent="0.25">
      <c r="A2" s="83"/>
      <c r="B2" s="41"/>
      <c r="C2" s="42"/>
      <c r="D2" s="42"/>
      <c r="E2" s="41"/>
      <c r="F2" s="93"/>
      <c r="G2" s="94"/>
      <c r="H2" s="102"/>
    </row>
    <row r="3" spans="1:8" ht="15" x14ac:dyDescent="0.25">
      <c r="A3" s="84"/>
      <c r="B3" s="21" t="s">
        <v>28</v>
      </c>
      <c r="C3" s="22" t="s">
        <v>29</v>
      </c>
      <c r="D3" s="22" t="s">
        <v>30</v>
      </c>
      <c r="E3" s="23" t="s">
        <v>31</v>
      </c>
      <c r="F3" s="95" t="s">
        <v>32</v>
      </c>
      <c r="G3" s="96" t="s">
        <v>33</v>
      </c>
      <c r="H3" s="103" t="s">
        <v>34</v>
      </c>
    </row>
    <row r="4" spans="1:8" x14ac:dyDescent="0.2">
      <c r="A4" s="166" t="s">
        <v>189</v>
      </c>
      <c r="B4" s="188"/>
      <c r="C4" s="189"/>
      <c r="D4" s="189"/>
      <c r="E4" s="182"/>
      <c r="F4" s="191"/>
      <c r="G4" s="190"/>
    </row>
    <row r="5" spans="1:8" x14ac:dyDescent="0.2">
      <c r="A5" s="50"/>
      <c r="B5" s="33">
        <v>1</v>
      </c>
      <c r="C5" s="109" t="s">
        <v>227</v>
      </c>
      <c r="D5" s="109" t="s">
        <v>226</v>
      </c>
      <c r="E5" s="35">
        <v>1</v>
      </c>
      <c r="F5" s="89"/>
      <c r="G5" s="61">
        <f t="shared" ref="G5:G14" si="0">E5*$F5</f>
        <v>0</v>
      </c>
    </row>
    <row r="6" spans="1:8" ht="25.5" x14ac:dyDescent="0.2">
      <c r="A6" s="50"/>
      <c r="B6" s="33">
        <v>2</v>
      </c>
      <c r="C6" s="34" t="s">
        <v>42</v>
      </c>
      <c r="D6" s="34" t="s">
        <v>52</v>
      </c>
      <c r="E6" s="35">
        <v>1</v>
      </c>
      <c r="F6" s="89"/>
      <c r="G6" s="61">
        <f t="shared" si="0"/>
        <v>0</v>
      </c>
    </row>
    <row r="7" spans="1:8" ht="38.25" x14ac:dyDescent="0.2">
      <c r="A7" s="50"/>
      <c r="B7" s="33">
        <v>3</v>
      </c>
      <c r="C7" s="47" t="s">
        <v>53</v>
      </c>
      <c r="D7" s="125" t="s">
        <v>54</v>
      </c>
      <c r="E7" s="48">
        <v>1</v>
      </c>
      <c r="F7" s="89" t="s">
        <v>43</v>
      </c>
      <c r="G7" s="61" t="s">
        <v>43</v>
      </c>
    </row>
    <row r="8" spans="1:8" x14ac:dyDescent="0.2">
      <c r="A8" s="166" t="s">
        <v>36</v>
      </c>
      <c r="B8" s="188"/>
      <c r="C8" s="189"/>
      <c r="D8" s="189"/>
      <c r="E8" s="182"/>
      <c r="F8" s="191"/>
      <c r="G8" s="190"/>
    </row>
    <row r="9" spans="1:8" ht="25.5" x14ac:dyDescent="0.2">
      <c r="A9" s="50"/>
      <c r="B9" s="33">
        <v>4</v>
      </c>
      <c r="C9" s="34" t="s">
        <v>57</v>
      </c>
      <c r="D9" s="109" t="s">
        <v>264</v>
      </c>
      <c r="E9" s="35">
        <v>1</v>
      </c>
      <c r="F9" s="89"/>
      <c r="G9" s="61">
        <f t="shared" si="0"/>
        <v>0</v>
      </c>
    </row>
    <row r="10" spans="1:8" s="92" customFormat="1" ht="25.5" x14ac:dyDescent="0.2">
      <c r="A10" s="50"/>
      <c r="B10" s="33">
        <v>5</v>
      </c>
      <c r="C10" s="109" t="s">
        <v>109</v>
      </c>
      <c r="D10" s="109" t="s">
        <v>108</v>
      </c>
      <c r="E10" s="35">
        <v>3</v>
      </c>
      <c r="F10" s="89"/>
      <c r="G10" s="61">
        <f t="shared" si="0"/>
        <v>0</v>
      </c>
      <c r="H10" s="104"/>
    </row>
    <row r="11" spans="1:8" s="92" customFormat="1" ht="25.5" x14ac:dyDescent="0.2">
      <c r="A11" s="50"/>
      <c r="B11" s="33">
        <v>6</v>
      </c>
      <c r="C11" s="109" t="s">
        <v>111</v>
      </c>
      <c r="D11" s="109" t="s">
        <v>110</v>
      </c>
      <c r="E11" s="35">
        <v>1</v>
      </c>
      <c r="F11" s="89"/>
      <c r="G11" s="61">
        <f t="shared" si="0"/>
        <v>0</v>
      </c>
      <c r="H11" s="104"/>
    </row>
    <row r="12" spans="1:8" s="92" customFormat="1" ht="25.5" x14ac:dyDescent="0.2">
      <c r="A12" s="50"/>
      <c r="B12" s="33">
        <v>7</v>
      </c>
      <c r="C12" s="109" t="s">
        <v>197</v>
      </c>
      <c r="D12" s="109" t="s">
        <v>196</v>
      </c>
      <c r="E12" s="35">
        <v>1</v>
      </c>
      <c r="F12" s="89"/>
      <c r="G12" s="61">
        <f t="shared" si="0"/>
        <v>0</v>
      </c>
      <c r="H12" s="104"/>
    </row>
    <row r="13" spans="1:8" s="38" customFormat="1" ht="25.5" x14ac:dyDescent="0.2">
      <c r="A13" s="50"/>
      <c r="B13" s="33">
        <v>8</v>
      </c>
      <c r="C13" s="109" t="s">
        <v>112</v>
      </c>
      <c r="D13" s="109" t="s">
        <v>107</v>
      </c>
      <c r="E13" s="35">
        <v>2</v>
      </c>
      <c r="F13" s="89"/>
      <c r="G13" s="61">
        <f t="shared" si="0"/>
        <v>0</v>
      </c>
      <c r="H13" s="102"/>
    </row>
    <row r="14" spans="1:8" s="38" customFormat="1" ht="25.5" x14ac:dyDescent="0.2">
      <c r="A14" s="50"/>
      <c r="B14" s="33">
        <v>9</v>
      </c>
      <c r="C14" s="109" t="s">
        <v>80</v>
      </c>
      <c r="D14" s="124" t="s">
        <v>81</v>
      </c>
      <c r="E14" s="35">
        <v>1</v>
      </c>
      <c r="F14" s="89"/>
      <c r="G14" s="61">
        <f t="shared" si="0"/>
        <v>0</v>
      </c>
      <c r="H14" s="102"/>
    </row>
    <row r="15" spans="1:8" x14ac:dyDescent="0.2">
      <c r="A15" s="50"/>
      <c r="B15" s="33">
        <v>10</v>
      </c>
      <c r="C15" s="109" t="s">
        <v>84</v>
      </c>
      <c r="D15" s="109" t="s">
        <v>83</v>
      </c>
      <c r="E15" s="35">
        <v>1</v>
      </c>
      <c r="F15" s="121"/>
      <c r="G15" s="122">
        <f>E15*F15</f>
        <v>0</v>
      </c>
    </row>
    <row r="16" spans="1:8" ht="25.5" x14ac:dyDescent="0.2">
      <c r="A16" s="50"/>
      <c r="B16" s="33">
        <v>11</v>
      </c>
      <c r="C16" s="109" t="s">
        <v>157</v>
      </c>
      <c r="D16" s="109" t="s">
        <v>156</v>
      </c>
      <c r="E16" s="35">
        <v>1</v>
      </c>
      <c r="F16" s="121"/>
      <c r="G16" s="122">
        <f>E16*F16</f>
        <v>0</v>
      </c>
    </row>
    <row r="17" spans="1:15" x14ac:dyDescent="0.2">
      <c r="A17" s="166" t="s">
        <v>35</v>
      </c>
      <c r="B17" s="188"/>
      <c r="C17" s="189"/>
      <c r="D17" s="189"/>
      <c r="E17" s="182"/>
      <c r="F17" s="191"/>
      <c r="G17" s="190"/>
    </row>
    <row r="18" spans="1:15" ht="25.5" x14ac:dyDescent="0.2">
      <c r="A18" s="50"/>
      <c r="B18" s="33">
        <v>12</v>
      </c>
      <c r="C18" s="109" t="s">
        <v>92</v>
      </c>
      <c r="D18" s="109" t="s">
        <v>91</v>
      </c>
      <c r="E18" s="35">
        <v>6</v>
      </c>
      <c r="F18" s="89"/>
      <c r="G18" s="61">
        <f>E18*$F18</f>
        <v>0</v>
      </c>
      <c r="I18" s="24"/>
    </row>
    <row r="19" spans="1:15" ht="25.5" x14ac:dyDescent="0.2">
      <c r="A19" s="50"/>
      <c r="B19" s="33">
        <v>13</v>
      </c>
      <c r="C19" s="109" t="s">
        <v>94</v>
      </c>
      <c r="D19" s="109" t="s">
        <v>93</v>
      </c>
      <c r="E19" s="35">
        <v>1</v>
      </c>
      <c r="F19" s="89"/>
      <c r="G19" s="61">
        <f>E19*$F19</f>
        <v>0</v>
      </c>
    </row>
    <row r="20" spans="1:15" x14ac:dyDescent="0.2">
      <c r="A20" s="166" t="s">
        <v>175</v>
      </c>
      <c r="B20" s="188"/>
      <c r="C20" s="189"/>
      <c r="D20" s="189"/>
      <c r="E20" s="182"/>
      <c r="F20" s="191"/>
      <c r="G20" s="190"/>
    </row>
    <row r="21" spans="1:15" x14ac:dyDescent="0.2">
      <c r="A21" s="166" t="s">
        <v>176</v>
      </c>
      <c r="B21" s="178"/>
      <c r="C21" s="177"/>
      <c r="D21" s="177"/>
      <c r="E21" s="178"/>
      <c r="F21" s="176"/>
      <c r="G21" s="176"/>
      <c r="H21" s="107"/>
    </row>
    <row r="22" spans="1:15" ht="25.5" x14ac:dyDescent="0.2">
      <c r="A22" s="194"/>
      <c r="B22" s="33">
        <v>14</v>
      </c>
      <c r="C22" s="193" t="s">
        <v>220</v>
      </c>
      <c r="D22" s="193" t="s">
        <v>221</v>
      </c>
      <c r="E22" s="35"/>
      <c r="F22" s="196" t="s">
        <v>222</v>
      </c>
      <c r="G22" s="197" t="s">
        <v>222</v>
      </c>
    </row>
    <row r="23" spans="1:15" s="104" customFormat="1" ht="38.25" x14ac:dyDescent="0.2">
      <c r="A23" s="50"/>
      <c r="B23" s="33">
        <v>15</v>
      </c>
      <c r="C23" s="148" t="s">
        <v>86</v>
      </c>
      <c r="D23" s="147" t="s">
        <v>119</v>
      </c>
      <c r="E23" s="35">
        <v>1</v>
      </c>
      <c r="F23" s="89"/>
      <c r="G23" s="61">
        <f>E23*F23</f>
        <v>0</v>
      </c>
      <c r="I23"/>
      <c r="J23"/>
      <c r="K23"/>
      <c r="L23"/>
      <c r="M23"/>
      <c r="N23"/>
      <c r="O23"/>
    </row>
    <row r="24" spans="1:15" s="104" customFormat="1" ht="38.25" x14ac:dyDescent="0.2">
      <c r="A24" s="50"/>
      <c r="B24" s="33">
        <v>16</v>
      </c>
      <c r="C24" s="148" t="s">
        <v>224</v>
      </c>
      <c r="D24" s="148" t="s">
        <v>223</v>
      </c>
      <c r="E24" s="35">
        <v>1</v>
      </c>
      <c r="F24" s="89"/>
      <c r="G24" s="61">
        <f>E24*F24</f>
        <v>0</v>
      </c>
      <c r="I24"/>
      <c r="J24"/>
      <c r="K24"/>
      <c r="L24"/>
      <c r="M24"/>
      <c r="N24"/>
      <c r="O24"/>
    </row>
    <row r="25" spans="1:15" s="104" customFormat="1" x14ac:dyDescent="0.2">
      <c r="A25" s="50"/>
      <c r="B25" s="33">
        <v>17</v>
      </c>
      <c r="C25" s="109" t="s">
        <v>120</v>
      </c>
      <c r="D25" s="109" t="s">
        <v>121</v>
      </c>
      <c r="E25" s="35">
        <v>1</v>
      </c>
      <c r="F25" s="89"/>
      <c r="G25" s="61">
        <f>E25*F25</f>
        <v>0</v>
      </c>
      <c r="I25"/>
      <c r="J25"/>
      <c r="K25"/>
      <c r="L25"/>
      <c r="M25"/>
      <c r="N25"/>
      <c r="O25"/>
    </row>
    <row r="26" spans="1:15" s="104" customFormat="1" ht="38.25" x14ac:dyDescent="0.2">
      <c r="A26" s="50"/>
      <c r="B26" s="33">
        <v>18</v>
      </c>
      <c r="C26" s="109" t="s">
        <v>136</v>
      </c>
      <c r="D26" s="90" t="s">
        <v>58</v>
      </c>
      <c r="E26" s="37">
        <v>1</v>
      </c>
      <c r="F26" s="89"/>
      <c r="G26" s="61">
        <f t="shared" ref="G26:G29" si="1">E26*F26</f>
        <v>0</v>
      </c>
      <c r="I26"/>
      <c r="J26"/>
      <c r="K26"/>
      <c r="L26"/>
      <c r="M26"/>
      <c r="N26"/>
      <c r="O26"/>
    </row>
    <row r="27" spans="1:15" s="104" customFormat="1" ht="25.5" x14ac:dyDescent="0.2">
      <c r="A27" s="50"/>
      <c r="B27" s="33">
        <v>19</v>
      </c>
      <c r="C27" s="109" t="s">
        <v>118</v>
      </c>
      <c r="D27" s="123" t="s">
        <v>117</v>
      </c>
      <c r="E27" s="37">
        <v>2</v>
      </c>
      <c r="F27" s="89"/>
      <c r="G27" s="61">
        <f t="shared" si="1"/>
        <v>0</v>
      </c>
      <c r="I27"/>
      <c r="J27"/>
      <c r="K27"/>
      <c r="L27"/>
      <c r="M27"/>
      <c r="N27"/>
      <c r="O27"/>
    </row>
    <row r="28" spans="1:15" s="104" customFormat="1" x14ac:dyDescent="0.2">
      <c r="A28" s="50"/>
      <c r="B28" s="33">
        <v>20</v>
      </c>
      <c r="C28" s="152" t="s">
        <v>135</v>
      </c>
      <c r="D28" s="151" t="s">
        <v>134</v>
      </c>
      <c r="E28" s="153">
        <v>1</v>
      </c>
      <c r="F28" s="89"/>
      <c r="G28" s="61">
        <f>E28*F28</f>
        <v>0</v>
      </c>
      <c r="I28"/>
      <c r="J28"/>
      <c r="K28"/>
      <c r="L28"/>
      <c r="M28"/>
      <c r="N28"/>
      <c r="O28"/>
    </row>
    <row r="29" spans="1:15" s="104" customFormat="1" ht="51" x14ac:dyDescent="0.2">
      <c r="A29" s="52"/>
      <c r="B29" s="33">
        <v>21</v>
      </c>
      <c r="C29" s="34" t="s">
        <v>41</v>
      </c>
      <c r="D29" s="34" t="s">
        <v>58</v>
      </c>
      <c r="E29" s="37">
        <v>1</v>
      </c>
      <c r="F29" s="89"/>
      <c r="G29" s="61">
        <f t="shared" si="1"/>
        <v>0</v>
      </c>
      <c r="I29"/>
      <c r="J29"/>
      <c r="K29"/>
      <c r="L29"/>
      <c r="M29"/>
      <c r="N29"/>
      <c r="O29"/>
    </row>
    <row r="30" spans="1:15" s="104" customFormat="1" x14ac:dyDescent="0.2">
      <c r="A30" s="158" t="s">
        <v>78</v>
      </c>
      <c r="B30" s="154"/>
      <c r="C30" s="155"/>
      <c r="D30" s="155"/>
      <c r="E30" s="156"/>
      <c r="F30" s="157"/>
      <c r="G30" s="157"/>
      <c r="I30"/>
      <c r="J30"/>
      <c r="K30"/>
      <c r="L30"/>
      <c r="M30"/>
      <c r="N30"/>
      <c r="O30"/>
    </row>
    <row r="31" spans="1:15" s="38" customFormat="1" x14ac:dyDescent="0.2">
      <c r="A31" s="50"/>
      <c r="B31" s="33">
        <v>22</v>
      </c>
      <c r="C31" s="125" t="s">
        <v>113</v>
      </c>
      <c r="D31" s="47" t="s">
        <v>56</v>
      </c>
      <c r="E31" s="48">
        <v>1</v>
      </c>
      <c r="F31" s="121" t="s">
        <v>49</v>
      </c>
      <c r="G31" s="122" t="s">
        <v>49</v>
      </c>
      <c r="H31" s="102"/>
    </row>
    <row r="32" spans="1:15" x14ac:dyDescent="0.2">
      <c r="A32" s="50"/>
      <c r="B32" s="33">
        <v>23</v>
      </c>
      <c r="C32" s="125" t="s">
        <v>193</v>
      </c>
      <c r="D32" s="125" t="s">
        <v>56</v>
      </c>
      <c r="E32" s="48">
        <v>1</v>
      </c>
      <c r="F32" s="121" t="s">
        <v>49</v>
      </c>
      <c r="G32" s="122" t="s">
        <v>49</v>
      </c>
    </row>
    <row r="33" spans="1:8" x14ac:dyDescent="0.2">
      <c r="A33" s="50"/>
      <c r="B33" s="33">
        <v>24</v>
      </c>
      <c r="C33" s="125" t="s">
        <v>194</v>
      </c>
      <c r="D33" s="125" t="s">
        <v>56</v>
      </c>
      <c r="E33" s="48">
        <v>1</v>
      </c>
      <c r="F33" s="121" t="s">
        <v>49</v>
      </c>
      <c r="G33" s="122" t="s">
        <v>49</v>
      </c>
    </row>
    <row r="34" spans="1:8" x14ac:dyDescent="0.2">
      <c r="A34" s="50"/>
      <c r="B34" s="33">
        <v>25</v>
      </c>
      <c r="C34" s="125" t="s">
        <v>159</v>
      </c>
      <c r="D34" s="125" t="s">
        <v>56</v>
      </c>
      <c r="E34" s="48">
        <v>1</v>
      </c>
      <c r="F34" s="121" t="s">
        <v>49</v>
      </c>
      <c r="G34" s="122" t="s">
        <v>49</v>
      </c>
    </row>
    <row r="35" spans="1:8" x14ac:dyDescent="0.2">
      <c r="A35" s="50"/>
      <c r="B35" s="33">
        <v>26</v>
      </c>
      <c r="C35" s="125" t="s">
        <v>129</v>
      </c>
      <c r="D35" s="125" t="s">
        <v>56</v>
      </c>
      <c r="E35" s="48">
        <v>1</v>
      </c>
      <c r="F35" s="121" t="s">
        <v>49</v>
      </c>
      <c r="G35" s="122" t="s">
        <v>49</v>
      </c>
    </row>
    <row r="36" spans="1:8" x14ac:dyDescent="0.2">
      <c r="A36" s="183"/>
      <c r="B36" s="180"/>
      <c r="C36" s="184"/>
      <c r="D36" s="184"/>
      <c r="E36" s="181"/>
      <c r="F36" s="185"/>
      <c r="G36" s="185"/>
    </row>
    <row r="37" spans="1:8" ht="13.5" thickBot="1" x14ac:dyDescent="0.25">
      <c r="A37" s="54"/>
      <c r="B37" s="25" t="s">
        <v>37</v>
      </c>
      <c r="C37" s="26" t="s">
        <v>38</v>
      </c>
      <c r="D37" s="27"/>
      <c r="E37" s="99"/>
      <c r="F37" s="101"/>
      <c r="G37" s="100">
        <f>SUM(G5:G35)</f>
        <v>0</v>
      </c>
    </row>
    <row r="38" spans="1:8" ht="13.5" thickBot="1" x14ac:dyDescent="0.25">
      <c r="A38" s="54"/>
      <c r="B38" s="25"/>
      <c r="C38" s="26"/>
      <c r="D38" s="29" t="s">
        <v>39</v>
      </c>
      <c r="E38" s="30">
        <v>3</v>
      </c>
      <c r="F38" s="91"/>
      <c r="G38" s="53">
        <f>G37*E38</f>
        <v>0</v>
      </c>
    </row>
    <row r="39" spans="1:8" ht="15" x14ac:dyDescent="0.25">
      <c r="A39" s="84"/>
      <c r="B39" s="21"/>
      <c r="C39" s="22" t="s">
        <v>178</v>
      </c>
      <c r="D39" s="22"/>
      <c r="E39" s="23" t="s">
        <v>31</v>
      </c>
      <c r="F39" s="95" t="s">
        <v>32</v>
      </c>
      <c r="G39" s="96" t="s">
        <v>33</v>
      </c>
      <c r="H39" s="107"/>
    </row>
    <row r="40" spans="1:8" x14ac:dyDescent="0.2">
      <c r="A40" s="51"/>
      <c r="B40" s="33">
        <v>1</v>
      </c>
      <c r="C40" s="207" t="s">
        <v>179</v>
      </c>
      <c r="D40" s="208"/>
      <c r="E40" s="35"/>
      <c r="F40" s="45"/>
      <c r="G40" s="46">
        <f t="shared" ref="G40:G46" si="2">E40*$F40</f>
        <v>0</v>
      </c>
      <c r="H40" s="107"/>
    </row>
    <row r="41" spans="1:8" x14ac:dyDescent="0.2">
      <c r="A41" s="145"/>
      <c r="B41" s="33">
        <v>2</v>
      </c>
      <c r="C41" s="209" t="s">
        <v>180</v>
      </c>
      <c r="D41" s="208" t="s">
        <v>180</v>
      </c>
      <c r="E41" s="35"/>
      <c r="F41" s="45"/>
      <c r="G41" s="46">
        <f t="shared" si="2"/>
        <v>0</v>
      </c>
      <c r="H41" s="107"/>
    </row>
    <row r="42" spans="1:8" x14ac:dyDescent="0.2">
      <c r="A42" s="145"/>
      <c r="B42" s="33">
        <v>3</v>
      </c>
      <c r="C42" s="209" t="s">
        <v>181</v>
      </c>
      <c r="D42" s="208" t="s">
        <v>181</v>
      </c>
      <c r="E42" s="35"/>
      <c r="F42" s="45"/>
      <c r="G42" s="46">
        <f t="shared" si="2"/>
        <v>0</v>
      </c>
      <c r="H42" s="107"/>
    </row>
    <row r="43" spans="1:8" x14ac:dyDescent="0.2">
      <c r="A43" s="145"/>
      <c r="B43" s="33">
        <v>4</v>
      </c>
      <c r="C43" s="209" t="s">
        <v>182</v>
      </c>
      <c r="D43" s="208" t="s">
        <v>182</v>
      </c>
      <c r="E43" s="35"/>
      <c r="F43" s="45"/>
      <c r="G43" s="46">
        <f t="shared" si="2"/>
        <v>0</v>
      </c>
      <c r="H43" s="107"/>
    </row>
    <row r="44" spans="1:8" x14ac:dyDescent="0.2">
      <c r="A44" s="145"/>
      <c r="B44" s="33">
        <v>5</v>
      </c>
      <c r="C44" s="209" t="s">
        <v>183</v>
      </c>
      <c r="D44" s="208" t="s">
        <v>183</v>
      </c>
      <c r="E44" s="35"/>
      <c r="F44" s="45"/>
      <c r="G44" s="46">
        <f t="shared" si="2"/>
        <v>0</v>
      </c>
      <c r="H44" s="107"/>
    </row>
    <row r="45" spans="1:8" x14ac:dyDescent="0.2">
      <c r="A45" s="145"/>
      <c r="B45" s="33">
        <v>6</v>
      </c>
      <c r="C45" s="209" t="s">
        <v>184</v>
      </c>
      <c r="D45" s="208" t="s">
        <v>184</v>
      </c>
      <c r="E45" s="35"/>
      <c r="F45" s="45"/>
      <c r="G45" s="46">
        <f t="shared" si="2"/>
        <v>0</v>
      </c>
      <c r="H45" s="107"/>
    </row>
    <row r="46" spans="1:8" x14ac:dyDescent="0.2">
      <c r="A46" s="145"/>
      <c r="B46" s="33">
        <v>7</v>
      </c>
      <c r="C46" s="209" t="s">
        <v>185</v>
      </c>
      <c r="D46" s="208" t="s">
        <v>185</v>
      </c>
      <c r="E46" s="35"/>
      <c r="F46" s="45"/>
      <c r="G46" s="46">
        <f t="shared" si="2"/>
        <v>0</v>
      </c>
      <c r="H46" s="107"/>
    </row>
    <row r="47" spans="1:8" ht="13.5" thickBot="1" x14ac:dyDescent="0.25">
      <c r="A47" s="54"/>
      <c r="B47" s="25" t="s">
        <v>37</v>
      </c>
      <c r="C47" s="26" t="s">
        <v>38</v>
      </c>
      <c r="D47" s="27"/>
      <c r="E47" s="28"/>
      <c r="F47" s="91"/>
      <c r="G47" s="53">
        <f>SUM(G40:G46)</f>
        <v>0</v>
      </c>
      <c r="H47" s="107"/>
    </row>
    <row r="48" spans="1:8" ht="13.5" thickBot="1" x14ac:dyDescent="0.25">
      <c r="A48" s="54"/>
      <c r="B48" s="25"/>
      <c r="C48" s="26"/>
      <c r="D48" s="29" t="s">
        <v>39</v>
      </c>
      <c r="E48" s="30">
        <v>3</v>
      </c>
      <c r="F48" s="91"/>
      <c r="G48" s="53">
        <f>G47*E48</f>
        <v>0</v>
      </c>
      <c r="H48" s="107"/>
    </row>
    <row r="51" spans="15:15" x14ac:dyDescent="0.2">
      <c r="O51" t="s">
        <v>40</v>
      </c>
    </row>
  </sheetData>
  <mergeCells count="7">
    <mergeCell ref="C46:D46"/>
    <mergeCell ref="C40:D40"/>
    <mergeCell ref="C41:D41"/>
    <mergeCell ref="C42:D42"/>
    <mergeCell ref="C43:D43"/>
    <mergeCell ref="C44:D44"/>
    <mergeCell ref="C45:D45"/>
  </mergeCells>
  <pageMargins left="0.75" right="0.75" top="1" bottom="1" header="0.5" footer="0.5"/>
  <pageSetup scale="63" firstPageNumber="0" orientation="portrait" r:id="rId1"/>
  <headerFooter alignWithMargins="0">
    <oddHeader>&amp;LSYSKA HENNESSY GROUP
AMF01001&amp;RAMERIPRISE FINANCIAL
ONE WORLD TRADE CENTER, 78th FLOOR</oddHeader>
    <oddFooter>&amp;LAUDIOVISUAL SYSTEMS - APPENDIX A&amp;8
&amp;7Copyright © 2016 Syska Hennessy Group&amp;RISSUED FOR AV BID
27 41 00 - A&amp;P</oddFooter>
  </headerFooter>
  <rowBreaks count="1" manualBreakCount="1">
    <brk id="5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Zeros="0" view="pageBreakPreview" topLeftCell="A4" zoomScaleNormal="100" zoomScaleSheetLayoutView="100" workbookViewId="0">
      <selection activeCell="C12" sqref="C12:G13"/>
    </sheetView>
  </sheetViews>
  <sheetFormatPr defaultRowHeight="12.75" x14ac:dyDescent="0.2"/>
  <cols>
    <col min="1" max="1" width="11.5703125" style="86" customWidth="1"/>
    <col min="2" max="2" width="7.5703125" style="31" customWidth="1"/>
    <col min="3" max="3" width="60.7109375" style="32" customWidth="1"/>
    <col min="4" max="4" width="24.7109375" style="32" customWidth="1"/>
    <col min="5" max="5" width="6.28515625" style="31" customWidth="1"/>
    <col min="6" max="6" width="16.28515625" style="98" customWidth="1"/>
    <col min="7" max="7" width="16" style="98" bestFit="1" customWidth="1"/>
    <col min="8" max="8" width="8.85546875" style="104"/>
  </cols>
  <sheetData>
    <row r="1" spans="1:8" s="38" customFormat="1" ht="19.5" customHeight="1" x14ac:dyDescent="0.25">
      <c r="A1" s="82" t="s">
        <v>230</v>
      </c>
      <c r="B1" s="41"/>
      <c r="C1" s="42"/>
      <c r="D1" s="43"/>
      <c r="E1" s="41"/>
      <c r="F1" s="93"/>
      <c r="G1" s="94"/>
      <c r="H1" s="102"/>
    </row>
    <row r="2" spans="1:8" s="38" customFormat="1" ht="13.5" thickBot="1" x14ac:dyDescent="0.25">
      <c r="A2" s="83"/>
      <c r="B2" s="41"/>
      <c r="C2" s="42"/>
      <c r="D2" s="42"/>
      <c r="E2" s="41"/>
      <c r="F2" s="93"/>
      <c r="G2" s="94"/>
      <c r="H2" s="102"/>
    </row>
    <row r="3" spans="1:8" ht="15" x14ac:dyDescent="0.25">
      <c r="A3" s="84"/>
      <c r="B3" s="21" t="s">
        <v>28</v>
      </c>
      <c r="C3" s="22" t="s">
        <v>29</v>
      </c>
      <c r="D3" s="22" t="s">
        <v>30</v>
      </c>
      <c r="E3" s="23" t="s">
        <v>31</v>
      </c>
      <c r="F3" s="95" t="s">
        <v>32</v>
      </c>
      <c r="G3" s="96" t="s">
        <v>33</v>
      </c>
      <c r="H3" s="103" t="s">
        <v>34</v>
      </c>
    </row>
    <row r="4" spans="1:8" x14ac:dyDescent="0.2">
      <c r="A4" s="166" t="s">
        <v>189</v>
      </c>
      <c r="B4" s="188"/>
      <c r="C4" s="189"/>
      <c r="D4" s="189"/>
      <c r="E4" s="182"/>
      <c r="F4" s="191"/>
      <c r="G4" s="190"/>
    </row>
    <row r="5" spans="1:8" x14ac:dyDescent="0.2">
      <c r="A5" s="50"/>
      <c r="B5" s="33">
        <v>1</v>
      </c>
      <c r="C5" s="109" t="s">
        <v>173</v>
      </c>
      <c r="D5" s="109" t="s">
        <v>170</v>
      </c>
      <c r="E5" s="35">
        <v>1</v>
      </c>
      <c r="F5" s="89"/>
      <c r="G5" s="61">
        <f t="shared" ref="G5:G18" si="0">E5*$F5</f>
        <v>0</v>
      </c>
    </row>
    <row r="6" spans="1:8" ht="25.5" x14ac:dyDescent="0.2">
      <c r="A6" s="50"/>
      <c r="B6" s="33">
        <v>2</v>
      </c>
      <c r="C6" s="109" t="s">
        <v>172</v>
      </c>
      <c r="D6" s="109" t="s">
        <v>171</v>
      </c>
      <c r="E6" s="35">
        <v>1</v>
      </c>
      <c r="F6" s="89"/>
      <c r="G6" s="61">
        <f t="shared" si="0"/>
        <v>0</v>
      </c>
    </row>
    <row r="7" spans="1:8" ht="38.25" x14ac:dyDescent="0.2">
      <c r="A7" s="50"/>
      <c r="B7" s="33">
        <v>3</v>
      </c>
      <c r="C7" s="47" t="s">
        <v>53</v>
      </c>
      <c r="D7" s="125" t="s">
        <v>54</v>
      </c>
      <c r="E7" s="48">
        <v>1</v>
      </c>
      <c r="F7" s="89" t="s">
        <v>43</v>
      </c>
      <c r="G7" s="61" t="s">
        <v>43</v>
      </c>
    </row>
    <row r="8" spans="1:8" x14ac:dyDescent="0.2">
      <c r="A8" s="166" t="s">
        <v>36</v>
      </c>
      <c r="B8" s="188"/>
      <c r="C8" s="189"/>
      <c r="D8" s="189"/>
      <c r="E8" s="182"/>
      <c r="F8" s="191"/>
      <c r="G8" s="190"/>
    </row>
    <row r="9" spans="1:8" ht="25.5" x14ac:dyDescent="0.2">
      <c r="A9" s="50"/>
      <c r="B9" s="33">
        <v>4</v>
      </c>
      <c r="C9" s="109" t="s">
        <v>266</v>
      </c>
      <c r="D9" s="109" t="s">
        <v>265</v>
      </c>
      <c r="E9" s="35">
        <v>1</v>
      </c>
      <c r="F9" s="89"/>
      <c r="G9" s="61">
        <f t="shared" si="0"/>
        <v>0</v>
      </c>
    </row>
    <row r="10" spans="1:8" ht="25.5" x14ac:dyDescent="0.2">
      <c r="A10" s="50"/>
      <c r="B10" s="33">
        <v>5</v>
      </c>
      <c r="C10" s="109" t="s">
        <v>274</v>
      </c>
      <c r="D10" s="109" t="s">
        <v>268</v>
      </c>
      <c r="E10" s="35">
        <v>3</v>
      </c>
      <c r="F10" s="89"/>
      <c r="G10" s="61">
        <f t="shared" si="0"/>
        <v>0</v>
      </c>
    </row>
    <row r="11" spans="1:8" ht="25.5" x14ac:dyDescent="0.2">
      <c r="A11" s="50"/>
      <c r="B11" s="33">
        <v>6</v>
      </c>
      <c r="C11" s="109" t="s">
        <v>273</v>
      </c>
      <c r="D11" s="109" t="s">
        <v>269</v>
      </c>
      <c r="E11" s="35">
        <v>3</v>
      </c>
      <c r="F11" s="89"/>
      <c r="G11" s="61">
        <f t="shared" si="0"/>
        <v>0</v>
      </c>
    </row>
    <row r="12" spans="1:8" ht="25.5" x14ac:dyDescent="0.2">
      <c r="A12" s="50"/>
      <c r="B12" s="33">
        <v>7</v>
      </c>
      <c r="C12" s="109" t="s">
        <v>272</v>
      </c>
      <c r="D12" s="109" t="s">
        <v>270</v>
      </c>
      <c r="E12" s="35">
        <v>1</v>
      </c>
      <c r="F12" s="89"/>
      <c r="G12" s="61">
        <f t="shared" si="0"/>
        <v>0</v>
      </c>
    </row>
    <row r="13" spans="1:8" ht="25.5" x14ac:dyDescent="0.2">
      <c r="A13" s="50"/>
      <c r="B13" s="33">
        <v>8</v>
      </c>
      <c r="C13" s="109" t="s">
        <v>267</v>
      </c>
      <c r="D13" s="109" t="s">
        <v>271</v>
      </c>
      <c r="E13" s="35">
        <v>1</v>
      </c>
      <c r="F13" s="89"/>
      <c r="G13" s="61">
        <f t="shared" si="0"/>
        <v>0</v>
      </c>
    </row>
    <row r="14" spans="1:8" s="92" customFormat="1" ht="25.5" x14ac:dyDescent="0.2">
      <c r="A14" s="50"/>
      <c r="B14" s="33">
        <v>9</v>
      </c>
      <c r="C14" s="109" t="s">
        <v>109</v>
      </c>
      <c r="D14" s="109" t="s">
        <v>108</v>
      </c>
      <c r="E14" s="35">
        <v>3</v>
      </c>
      <c r="F14" s="89"/>
      <c r="G14" s="61">
        <f t="shared" si="0"/>
        <v>0</v>
      </c>
      <c r="H14" s="104"/>
    </row>
    <row r="15" spans="1:8" s="92" customFormat="1" ht="25.5" x14ac:dyDescent="0.2">
      <c r="A15" s="50"/>
      <c r="B15" s="33">
        <v>10</v>
      </c>
      <c r="C15" s="109" t="s">
        <v>111</v>
      </c>
      <c r="D15" s="109" t="s">
        <v>110</v>
      </c>
      <c r="E15" s="35">
        <v>1</v>
      </c>
      <c r="F15" s="89"/>
      <c r="G15" s="61">
        <f t="shared" si="0"/>
        <v>0</v>
      </c>
      <c r="H15" s="104"/>
    </row>
    <row r="16" spans="1:8" s="92" customFormat="1" ht="25.5" x14ac:dyDescent="0.2">
      <c r="A16" s="50"/>
      <c r="B16" s="33">
        <v>11</v>
      </c>
      <c r="C16" s="109" t="s">
        <v>197</v>
      </c>
      <c r="D16" s="109" t="s">
        <v>196</v>
      </c>
      <c r="E16" s="35">
        <v>1</v>
      </c>
      <c r="F16" s="89"/>
      <c r="G16" s="61">
        <f t="shared" si="0"/>
        <v>0</v>
      </c>
      <c r="H16" s="104"/>
    </row>
    <row r="17" spans="1:9" s="38" customFormat="1" ht="25.5" x14ac:dyDescent="0.2">
      <c r="A17" s="50"/>
      <c r="B17" s="33">
        <v>12</v>
      </c>
      <c r="C17" s="109" t="s">
        <v>112</v>
      </c>
      <c r="D17" s="109" t="s">
        <v>107</v>
      </c>
      <c r="E17" s="35">
        <v>1</v>
      </c>
      <c r="F17" s="89"/>
      <c r="G17" s="61">
        <f t="shared" si="0"/>
        <v>0</v>
      </c>
      <c r="H17" s="102"/>
    </row>
    <row r="18" spans="1:9" s="38" customFormat="1" ht="25.5" x14ac:dyDescent="0.2">
      <c r="A18" s="50"/>
      <c r="B18" s="33">
        <v>13</v>
      </c>
      <c r="C18" s="109" t="s">
        <v>80</v>
      </c>
      <c r="D18" s="124" t="s">
        <v>81</v>
      </c>
      <c r="E18" s="35">
        <v>1</v>
      </c>
      <c r="F18" s="89"/>
      <c r="G18" s="61">
        <f t="shared" si="0"/>
        <v>0</v>
      </c>
      <c r="H18" s="102"/>
    </row>
    <row r="19" spans="1:9" x14ac:dyDescent="0.2">
      <c r="A19" s="50"/>
      <c r="B19" s="33">
        <v>14</v>
      </c>
      <c r="C19" s="109" t="s">
        <v>84</v>
      </c>
      <c r="D19" s="109" t="s">
        <v>83</v>
      </c>
      <c r="E19" s="35">
        <v>1</v>
      </c>
      <c r="F19" s="121"/>
      <c r="G19" s="122">
        <f>E19*F19</f>
        <v>0</v>
      </c>
    </row>
    <row r="20" spans="1:9" ht="25.5" x14ac:dyDescent="0.2">
      <c r="A20" s="50"/>
      <c r="B20" s="33">
        <v>15</v>
      </c>
      <c r="C20" s="109" t="s">
        <v>157</v>
      </c>
      <c r="D20" s="109" t="s">
        <v>156</v>
      </c>
      <c r="E20" s="35">
        <v>1</v>
      </c>
      <c r="F20" s="121"/>
      <c r="G20" s="122">
        <f>E20*F20</f>
        <v>0</v>
      </c>
    </row>
    <row r="21" spans="1:9" ht="25.5" x14ac:dyDescent="0.2">
      <c r="A21" s="50"/>
      <c r="B21" s="33">
        <v>16</v>
      </c>
      <c r="C21" s="109" t="s">
        <v>104</v>
      </c>
      <c r="D21" s="109" t="s">
        <v>163</v>
      </c>
      <c r="E21" s="35">
        <v>1</v>
      </c>
      <c r="F21" s="89"/>
      <c r="G21" s="61">
        <f>E21*$F21</f>
        <v>0</v>
      </c>
    </row>
    <row r="22" spans="1:9" x14ac:dyDescent="0.2">
      <c r="A22" s="166" t="s">
        <v>35</v>
      </c>
      <c r="B22" s="188"/>
      <c r="C22" s="189"/>
      <c r="D22" s="189"/>
      <c r="E22" s="182"/>
      <c r="F22" s="191"/>
      <c r="G22" s="190"/>
    </row>
    <row r="23" spans="1:9" x14ac:dyDescent="0.2">
      <c r="A23" s="50"/>
      <c r="B23" s="33">
        <v>17</v>
      </c>
      <c r="C23" s="36" t="s">
        <v>199</v>
      </c>
      <c r="D23" s="149" t="s">
        <v>198</v>
      </c>
      <c r="E23" s="35">
        <v>1</v>
      </c>
      <c r="F23" s="89"/>
      <c r="G23" s="61">
        <f>E23*$F23</f>
        <v>0</v>
      </c>
      <c r="I23" s="24"/>
    </row>
    <row r="24" spans="1:9" ht="25.5" x14ac:dyDescent="0.2">
      <c r="A24" s="50"/>
      <c r="B24" s="33">
        <v>18</v>
      </c>
      <c r="C24" s="109" t="s">
        <v>92</v>
      </c>
      <c r="D24" s="109" t="s">
        <v>91</v>
      </c>
      <c r="E24" s="35">
        <v>6</v>
      </c>
      <c r="F24" s="89"/>
      <c r="G24" s="61">
        <f>E24*$F24</f>
        <v>0</v>
      </c>
      <c r="I24" s="24"/>
    </row>
    <row r="25" spans="1:9" ht="25.5" x14ac:dyDescent="0.2">
      <c r="A25" s="50"/>
      <c r="B25" s="33">
        <v>19</v>
      </c>
      <c r="C25" s="109" t="s">
        <v>94</v>
      </c>
      <c r="D25" s="109" t="s">
        <v>93</v>
      </c>
      <c r="E25" s="35">
        <v>1</v>
      </c>
      <c r="F25" s="89"/>
      <c r="G25" s="61">
        <f>E25*$F25</f>
        <v>0</v>
      </c>
    </row>
    <row r="26" spans="1:9" x14ac:dyDescent="0.2">
      <c r="A26" s="50"/>
      <c r="B26" s="33">
        <v>20</v>
      </c>
      <c r="C26" s="149" t="s">
        <v>204</v>
      </c>
      <c r="D26" s="195" t="s">
        <v>214</v>
      </c>
      <c r="E26" s="35">
        <v>1</v>
      </c>
      <c r="F26" s="89"/>
      <c r="G26" s="61">
        <f t="shared" ref="G26:G35" si="1">E26*$F26</f>
        <v>0</v>
      </c>
      <c r="I26" s="24"/>
    </row>
    <row r="27" spans="1:9" x14ac:dyDescent="0.2">
      <c r="A27" s="50"/>
      <c r="B27" s="33">
        <v>21</v>
      </c>
      <c r="C27" s="149" t="s">
        <v>219</v>
      </c>
      <c r="D27" s="195" t="s">
        <v>215</v>
      </c>
      <c r="E27" s="35">
        <v>2</v>
      </c>
      <c r="F27" s="89"/>
      <c r="G27" s="61">
        <f t="shared" si="1"/>
        <v>0</v>
      </c>
      <c r="I27" s="24"/>
    </row>
    <row r="28" spans="1:9" x14ac:dyDescent="0.2">
      <c r="A28" s="50"/>
      <c r="B28" s="33">
        <v>22</v>
      </c>
      <c r="C28" s="149" t="s">
        <v>205</v>
      </c>
      <c r="D28" s="195" t="s">
        <v>207</v>
      </c>
      <c r="E28" s="35">
        <v>1</v>
      </c>
      <c r="F28" s="89"/>
      <c r="G28" s="61">
        <f t="shared" si="1"/>
        <v>0</v>
      </c>
      <c r="I28" s="24"/>
    </row>
    <row r="29" spans="1:9" x14ac:dyDescent="0.2">
      <c r="A29" s="50"/>
      <c r="B29" s="33">
        <v>23</v>
      </c>
      <c r="C29" s="149" t="s">
        <v>206</v>
      </c>
      <c r="D29" s="195" t="s">
        <v>208</v>
      </c>
      <c r="E29" s="35">
        <v>1</v>
      </c>
      <c r="F29" s="89"/>
      <c r="G29" s="61">
        <f t="shared" si="1"/>
        <v>0</v>
      </c>
      <c r="I29" s="24"/>
    </row>
    <row r="30" spans="1:9" x14ac:dyDescent="0.2">
      <c r="A30" s="50"/>
      <c r="B30" s="33">
        <v>24</v>
      </c>
      <c r="C30" s="149" t="s">
        <v>218</v>
      </c>
      <c r="D30" s="195" t="s">
        <v>209</v>
      </c>
      <c r="E30" s="35">
        <v>1</v>
      </c>
      <c r="F30" s="89"/>
      <c r="G30" s="61">
        <f t="shared" si="1"/>
        <v>0</v>
      </c>
      <c r="I30" s="24"/>
    </row>
    <row r="31" spans="1:9" x14ac:dyDescent="0.2">
      <c r="A31" s="50"/>
      <c r="B31" s="33">
        <v>25</v>
      </c>
      <c r="C31" s="36" t="s">
        <v>200</v>
      </c>
      <c r="D31" s="195" t="s">
        <v>210</v>
      </c>
      <c r="E31" s="35">
        <v>1</v>
      </c>
      <c r="F31" s="89"/>
      <c r="G31" s="61">
        <f t="shared" si="1"/>
        <v>0</v>
      </c>
      <c r="I31" s="24"/>
    </row>
    <row r="32" spans="1:9" x14ac:dyDescent="0.2">
      <c r="A32" s="50"/>
      <c r="B32" s="33">
        <v>26</v>
      </c>
      <c r="C32" s="36" t="s">
        <v>201</v>
      </c>
      <c r="D32" s="195" t="s">
        <v>211</v>
      </c>
      <c r="E32" s="35">
        <v>2</v>
      </c>
      <c r="F32" s="89"/>
      <c r="G32" s="61">
        <f t="shared" si="1"/>
        <v>0</v>
      </c>
      <c r="I32" s="24"/>
    </row>
    <row r="33" spans="1:15" x14ac:dyDescent="0.2">
      <c r="A33" s="50"/>
      <c r="B33" s="33">
        <v>27</v>
      </c>
      <c r="C33" s="36" t="s">
        <v>202</v>
      </c>
      <c r="D33" s="195" t="s">
        <v>212</v>
      </c>
      <c r="E33" s="35">
        <v>2</v>
      </c>
      <c r="F33" s="89"/>
      <c r="G33" s="61">
        <f t="shared" si="1"/>
        <v>0</v>
      </c>
      <c r="I33" s="24"/>
    </row>
    <row r="34" spans="1:15" x14ac:dyDescent="0.2">
      <c r="A34" s="50"/>
      <c r="B34" s="33">
        <v>28</v>
      </c>
      <c r="C34" s="149" t="s">
        <v>217</v>
      </c>
      <c r="D34" s="195" t="s">
        <v>216</v>
      </c>
      <c r="E34" s="35">
        <v>2</v>
      </c>
      <c r="F34" s="89"/>
      <c r="G34" s="61">
        <f t="shared" si="1"/>
        <v>0</v>
      </c>
      <c r="I34" s="24"/>
    </row>
    <row r="35" spans="1:15" x14ac:dyDescent="0.2">
      <c r="A35" s="50"/>
      <c r="B35" s="33">
        <v>29</v>
      </c>
      <c r="C35" s="36" t="s">
        <v>203</v>
      </c>
      <c r="D35" s="195" t="s">
        <v>213</v>
      </c>
      <c r="E35" s="35">
        <v>2</v>
      </c>
      <c r="F35" s="89"/>
      <c r="G35" s="61">
        <f t="shared" si="1"/>
        <v>0</v>
      </c>
      <c r="I35" s="24"/>
    </row>
    <row r="36" spans="1:15" x14ac:dyDescent="0.2">
      <c r="A36" s="166" t="s">
        <v>175</v>
      </c>
      <c r="B36" s="188"/>
      <c r="C36" s="189"/>
      <c r="D36" s="189"/>
      <c r="E36" s="182"/>
      <c r="F36" s="191"/>
      <c r="G36" s="190"/>
    </row>
    <row r="37" spans="1:15" x14ac:dyDescent="0.2">
      <c r="A37" s="166" t="s">
        <v>176</v>
      </c>
      <c r="B37" s="178"/>
      <c r="C37" s="177"/>
      <c r="D37" s="177"/>
      <c r="E37" s="178"/>
      <c r="F37" s="176"/>
      <c r="G37" s="176"/>
      <c r="H37" s="107"/>
    </row>
    <row r="38" spans="1:15" ht="25.5" x14ac:dyDescent="0.2">
      <c r="A38" s="194"/>
      <c r="B38" s="33">
        <v>30</v>
      </c>
      <c r="C38" s="193" t="s">
        <v>220</v>
      </c>
      <c r="D38" s="193" t="s">
        <v>221</v>
      </c>
      <c r="E38" s="35"/>
      <c r="F38" s="196" t="s">
        <v>222</v>
      </c>
      <c r="G38" s="197" t="s">
        <v>222</v>
      </c>
    </row>
    <row r="39" spans="1:15" s="104" customFormat="1" x14ac:dyDescent="0.2">
      <c r="A39" s="202"/>
      <c r="B39" s="33">
        <v>31</v>
      </c>
      <c r="C39" s="148" t="s">
        <v>278</v>
      </c>
      <c r="D39" s="147" t="s">
        <v>275</v>
      </c>
      <c r="E39" s="35">
        <v>1</v>
      </c>
      <c r="F39" s="89"/>
      <c r="G39" s="61">
        <f t="shared" ref="G39:G40" si="2">E39*F39</f>
        <v>0</v>
      </c>
      <c r="I39"/>
      <c r="J39"/>
      <c r="K39"/>
      <c r="L39"/>
      <c r="M39"/>
      <c r="N39"/>
      <c r="O39"/>
    </row>
    <row r="40" spans="1:15" s="104" customFormat="1" x14ac:dyDescent="0.2">
      <c r="A40" s="202"/>
      <c r="B40" s="33">
        <v>32</v>
      </c>
      <c r="C40" s="148" t="s">
        <v>277</v>
      </c>
      <c r="D40" s="148" t="s">
        <v>276</v>
      </c>
      <c r="E40" s="35">
        <v>1</v>
      </c>
      <c r="F40" s="89"/>
      <c r="G40" s="61">
        <f t="shared" si="2"/>
        <v>0</v>
      </c>
      <c r="I40"/>
      <c r="J40"/>
      <c r="K40"/>
      <c r="L40"/>
      <c r="M40"/>
      <c r="N40"/>
      <c r="O40"/>
    </row>
    <row r="41" spans="1:15" s="104" customFormat="1" ht="38.25" x14ac:dyDescent="0.2">
      <c r="A41" s="50"/>
      <c r="B41" s="33">
        <v>33</v>
      </c>
      <c r="C41" s="148" t="s">
        <v>86</v>
      </c>
      <c r="D41" s="148" t="s">
        <v>119</v>
      </c>
      <c r="E41" s="35">
        <v>1</v>
      </c>
      <c r="F41" s="89"/>
      <c r="G41" s="61">
        <f>E41*F41</f>
        <v>0</v>
      </c>
      <c r="I41"/>
      <c r="J41"/>
      <c r="K41"/>
      <c r="L41"/>
      <c r="M41"/>
      <c r="N41"/>
      <c r="O41"/>
    </row>
    <row r="42" spans="1:15" s="104" customFormat="1" ht="38.25" x14ac:dyDescent="0.2">
      <c r="A42" s="50"/>
      <c r="B42" s="33">
        <v>34</v>
      </c>
      <c r="C42" s="148" t="s">
        <v>224</v>
      </c>
      <c r="D42" s="148" t="s">
        <v>223</v>
      </c>
      <c r="E42" s="35">
        <v>1</v>
      </c>
      <c r="F42" s="89"/>
      <c r="G42" s="61">
        <f>E42*F42</f>
        <v>0</v>
      </c>
      <c r="I42"/>
      <c r="J42"/>
      <c r="K42"/>
      <c r="L42"/>
      <c r="M42"/>
      <c r="N42"/>
      <c r="O42"/>
    </row>
    <row r="43" spans="1:15" s="104" customFormat="1" x14ac:dyDescent="0.2">
      <c r="A43" s="50"/>
      <c r="B43" s="33">
        <v>35</v>
      </c>
      <c r="C43" s="109" t="s">
        <v>120</v>
      </c>
      <c r="D43" s="109" t="s">
        <v>121</v>
      </c>
      <c r="E43" s="35">
        <v>1</v>
      </c>
      <c r="F43" s="89"/>
      <c r="G43" s="61">
        <f>E43*F43</f>
        <v>0</v>
      </c>
      <c r="I43"/>
      <c r="J43"/>
      <c r="K43"/>
      <c r="L43"/>
      <c r="M43"/>
      <c r="N43"/>
      <c r="O43"/>
    </row>
    <row r="44" spans="1:15" s="104" customFormat="1" ht="38.25" x14ac:dyDescent="0.2">
      <c r="A44" s="50"/>
      <c r="B44" s="33">
        <v>36</v>
      </c>
      <c r="C44" s="109" t="s">
        <v>136</v>
      </c>
      <c r="D44" s="90" t="s">
        <v>58</v>
      </c>
      <c r="E44" s="37">
        <v>1</v>
      </c>
      <c r="F44" s="89"/>
      <c r="G44" s="61">
        <f t="shared" ref="G44:G47" si="3">E44*F44</f>
        <v>0</v>
      </c>
      <c r="I44"/>
      <c r="J44"/>
      <c r="K44"/>
      <c r="L44"/>
      <c r="M44"/>
      <c r="N44"/>
      <c r="O44"/>
    </row>
    <row r="45" spans="1:15" s="104" customFormat="1" ht="25.5" x14ac:dyDescent="0.2">
      <c r="A45" s="50"/>
      <c r="B45" s="33">
        <v>37</v>
      </c>
      <c r="C45" s="109" t="s">
        <v>118</v>
      </c>
      <c r="D45" s="123" t="s">
        <v>117</v>
      </c>
      <c r="E45" s="37">
        <v>2</v>
      </c>
      <c r="F45" s="89"/>
      <c r="G45" s="61">
        <f t="shared" si="3"/>
        <v>0</v>
      </c>
      <c r="I45"/>
      <c r="J45"/>
      <c r="K45"/>
      <c r="L45"/>
      <c r="M45"/>
      <c r="N45"/>
      <c r="O45"/>
    </row>
    <row r="46" spans="1:15" s="104" customFormat="1" x14ac:dyDescent="0.2">
      <c r="A46" s="50"/>
      <c r="B46" s="33">
        <v>38</v>
      </c>
      <c r="C46" s="152" t="s">
        <v>135</v>
      </c>
      <c r="D46" s="151" t="s">
        <v>134</v>
      </c>
      <c r="E46" s="153">
        <v>1</v>
      </c>
      <c r="F46" s="89"/>
      <c r="G46" s="61">
        <f>E46*F46</f>
        <v>0</v>
      </c>
      <c r="I46"/>
      <c r="J46"/>
      <c r="K46"/>
      <c r="L46"/>
      <c r="M46"/>
      <c r="N46"/>
      <c r="O46"/>
    </row>
    <row r="47" spans="1:15" s="104" customFormat="1" ht="51" x14ac:dyDescent="0.2">
      <c r="A47" s="52"/>
      <c r="B47" s="33">
        <v>39</v>
      </c>
      <c r="C47" s="34" t="s">
        <v>41</v>
      </c>
      <c r="D47" s="34" t="s">
        <v>58</v>
      </c>
      <c r="E47" s="37">
        <v>1</v>
      </c>
      <c r="F47" s="89"/>
      <c r="G47" s="61">
        <f t="shared" si="3"/>
        <v>0</v>
      </c>
      <c r="I47"/>
      <c r="J47"/>
      <c r="K47"/>
      <c r="L47"/>
      <c r="M47"/>
      <c r="N47"/>
      <c r="O47"/>
    </row>
    <row r="48" spans="1:15" s="104" customFormat="1" x14ac:dyDescent="0.2">
      <c r="A48" s="158" t="s">
        <v>78</v>
      </c>
      <c r="B48" s="154"/>
      <c r="C48" s="155"/>
      <c r="D48" s="155"/>
      <c r="E48" s="156"/>
      <c r="F48" s="157"/>
      <c r="G48" s="157"/>
      <c r="I48"/>
      <c r="J48"/>
      <c r="K48"/>
      <c r="L48"/>
      <c r="M48"/>
      <c r="N48"/>
      <c r="O48"/>
    </row>
    <row r="49" spans="1:8" s="38" customFormat="1" x14ac:dyDescent="0.2">
      <c r="A49" s="50"/>
      <c r="B49" s="33">
        <v>40</v>
      </c>
      <c r="C49" s="125" t="s">
        <v>113</v>
      </c>
      <c r="D49" s="47" t="s">
        <v>56</v>
      </c>
      <c r="E49" s="48">
        <v>1</v>
      </c>
      <c r="F49" s="121" t="s">
        <v>49</v>
      </c>
      <c r="G49" s="122" t="s">
        <v>49</v>
      </c>
      <c r="H49" s="102"/>
    </row>
    <row r="50" spans="1:8" ht="25.5" x14ac:dyDescent="0.2">
      <c r="A50" s="50"/>
      <c r="B50" s="33">
        <v>41</v>
      </c>
      <c r="C50" s="125" t="s">
        <v>99</v>
      </c>
      <c r="D50" s="150" t="s">
        <v>160</v>
      </c>
      <c r="E50" s="48">
        <v>1</v>
      </c>
      <c r="F50" s="121" t="s">
        <v>49</v>
      </c>
      <c r="G50" s="122" t="s">
        <v>49</v>
      </c>
    </row>
    <row r="51" spans="1:8" ht="25.5" x14ac:dyDescent="0.2">
      <c r="A51" s="50"/>
      <c r="B51" s="33">
        <v>42</v>
      </c>
      <c r="C51" s="125" t="s">
        <v>100</v>
      </c>
      <c r="D51" s="150" t="s">
        <v>132</v>
      </c>
      <c r="E51" s="48">
        <v>1</v>
      </c>
      <c r="F51" s="121" t="s">
        <v>49</v>
      </c>
      <c r="G51" s="122" t="s">
        <v>49</v>
      </c>
    </row>
    <row r="52" spans="1:8" ht="25.5" x14ac:dyDescent="0.2">
      <c r="A52" s="50"/>
      <c r="B52" s="33">
        <v>43</v>
      </c>
      <c r="C52" s="125" t="s">
        <v>48</v>
      </c>
      <c r="D52" s="125" t="s">
        <v>229</v>
      </c>
      <c r="E52" s="48">
        <v>1</v>
      </c>
      <c r="F52" s="121" t="s">
        <v>49</v>
      </c>
      <c r="G52" s="122" t="s">
        <v>49</v>
      </c>
    </row>
    <row r="53" spans="1:8" x14ac:dyDescent="0.2">
      <c r="A53" s="50"/>
      <c r="B53" s="33">
        <v>44</v>
      </c>
      <c r="C53" s="125" t="s">
        <v>193</v>
      </c>
      <c r="D53" s="125" t="s">
        <v>56</v>
      </c>
      <c r="E53" s="48">
        <v>1</v>
      </c>
      <c r="F53" s="121" t="s">
        <v>49</v>
      </c>
      <c r="G53" s="122" t="s">
        <v>49</v>
      </c>
    </row>
    <row r="54" spans="1:8" x14ac:dyDescent="0.2">
      <c r="A54" s="50"/>
      <c r="B54" s="33">
        <v>45</v>
      </c>
      <c r="C54" s="125" t="s">
        <v>194</v>
      </c>
      <c r="D54" s="125" t="s">
        <v>56</v>
      </c>
      <c r="E54" s="48">
        <v>1</v>
      </c>
      <c r="F54" s="121" t="s">
        <v>49</v>
      </c>
      <c r="G54" s="122" t="s">
        <v>49</v>
      </c>
    </row>
    <row r="55" spans="1:8" x14ac:dyDescent="0.2">
      <c r="A55" s="50"/>
      <c r="B55" s="33">
        <v>46</v>
      </c>
      <c r="C55" s="125" t="s">
        <v>159</v>
      </c>
      <c r="D55" s="125" t="s">
        <v>56</v>
      </c>
      <c r="E55" s="48">
        <v>1</v>
      </c>
      <c r="F55" s="121" t="s">
        <v>49</v>
      </c>
      <c r="G55" s="122" t="s">
        <v>49</v>
      </c>
    </row>
    <row r="56" spans="1:8" x14ac:dyDescent="0.2">
      <c r="A56" s="50"/>
      <c r="B56" s="33">
        <v>47</v>
      </c>
      <c r="C56" s="125" t="s">
        <v>129</v>
      </c>
      <c r="D56" s="125" t="s">
        <v>56</v>
      </c>
      <c r="E56" s="48">
        <v>1</v>
      </c>
      <c r="F56" s="121" t="s">
        <v>49</v>
      </c>
      <c r="G56" s="122" t="s">
        <v>49</v>
      </c>
    </row>
    <row r="57" spans="1:8" x14ac:dyDescent="0.2">
      <c r="A57" s="183"/>
      <c r="B57" s="180"/>
      <c r="C57" s="184"/>
      <c r="D57" s="184"/>
      <c r="E57" s="181"/>
      <c r="F57" s="185"/>
      <c r="G57" s="185"/>
    </row>
    <row r="58" spans="1:8" ht="13.5" thickBot="1" x14ac:dyDescent="0.25">
      <c r="A58" s="54"/>
      <c r="B58" s="25" t="s">
        <v>37</v>
      </c>
      <c r="C58" s="26" t="s">
        <v>38</v>
      </c>
      <c r="D58" s="27"/>
      <c r="E58" s="99"/>
      <c r="F58" s="101"/>
      <c r="G58" s="100">
        <f>SUM(G5:G56)</f>
        <v>0</v>
      </c>
    </row>
    <row r="59" spans="1:8" ht="13.5" thickBot="1" x14ac:dyDescent="0.25">
      <c r="A59" s="54"/>
      <c r="B59" s="25"/>
      <c r="C59" s="26"/>
      <c r="D59" s="29" t="s">
        <v>39</v>
      </c>
      <c r="E59" s="30">
        <v>3</v>
      </c>
      <c r="F59" s="91"/>
      <c r="G59" s="53">
        <f>G58*E59</f>
        <v>0</v>
      </c>
    </row>
    <row r="60" spans="1:8" ht="15" x14ac:dyDescent="0.25">
      <c r="A60" s="84"/>
      <c r="B60" s="21"/>
      <c r="C60" s="22" t="s">
        <v>178</v>
      </c>
      <c r="D60" s="22"/>
      <c r="E60" s="23" t="s">
        <v>31</v>
      </c>
      <c r="F60" s="95" t="s">
        <v>32</v>
      </c>
      <c r="G60" s="96" t="s">
        <v>33</v>
      </c>
      <c r="H60" s="107"/>
    </row>
    <row r="61" spans="1:8" x14ac:dyDescent="0.2">
      <c r="A61" s="51"/>
      <c r="B61" s="33">
        <v>1</v>
      </c>
      <c r="C61" s="207" t="s">
        <v>179</v>
      </c>
      <c r="D61" s="208"/>
      <c r="E61" s="35"/>
      <c r="F61" s="45"/>
      <c r="G61" s="46">
        <f t="shared" ref="G61:G67" si="4">E61*$F61</f>
        <v>0</v>
      </c>
      <c r="H61" s="107"/>
    </row>
    <row r="62" spans="1:8" x14ac:dyDescent="0.2">
      <c r="A62" s="145"/>
      <c r="B62" s="33">
        <v>2</v>
      </c>
      <c r="C62" s="209" t="s">
        <v>180</v>
      </c>
      <c r="D62" s="208" t="s">
        <v>180</v>
      </c>
      <c r="E62" s="35"/>
      <c r="F62" s="45"/>
      <c r="G62" s="46">
        <f t="shared" si="4"/>
        <v>0</v>
      </c>
      <c r="H62" s="107"/>
    </row>
    <row r="63" spans="1:8" x14ac:dyDescent="0.2">
      <c r="A63" s="145"/>
      <c r="B63" s="33">
        <v>3</v>
      </c>
      <c r="C63" s="209" t="s">
        <v>181</v>
      </c>
      <c r="D63" s="208" t="s">
        <v>181</v>
      </c>
      <c r="E63" s="35"/>
      <c r="F63" s="45"/>
      <c r="G63" s="46">
        <f t="shared" si="4"/>
        <v>0</v>
      </c>
      <c r="H63" s="107"/>
    </row>
    <row r="64" spans="1:8" x14ac:dyDescent="0.2">
      <c r="A64" s="145"/>
      <c r="B64" s="33">
        <v>4</v>
      </c>
      <c r="C64" s="209" t="s">
        <v>182</v>
      </c>
      <c r="D64" s="208" t="s">
        <v>182</v>
      </c>
      <c r="E64" s="35"/>
      <c r="F64" s="45"/>
      <c r="G64" s="46">
        <f t="shared" si="4"/>
        <v>0</v>
      </c>
      <c r="H64" s="107"/>
    </row>
    <row r="65" spans="1:15" x14ac:dyDescent="0.2">
      <c r="A65" s="145"/>
      <c r="B65" s="33">
        <v>5</v>
      </c>
      <c r="C65" s="209" t="s">
        <v>183</v>
      </c>
      <c r="D65" s="208" t="s">
        <v>183</v>
      </c>
      <c r="E65" s="35"/>
      <c r="F65" s="45"/>
      <c r="G65" s="46">
        <f t="shared" si="4"/>
        <v>0</v>
      </c>
      <c r="H65" s="107"/>
    </row>
    <row r="66" spans="1:15" x14ac:dyDescent="0.2">
      <c r="A66" s="145"/>
      <c r="B66" s="33">
        <v>6</v>
      </c>
      <c r="C66" s="209" t="s">
        <v>184</v>
      </c>
      <c r="D66" s="208" t="s">
        <v>184</v>
      </c>
      <c r="E66" s="35"/>
      <c r="F66" s="45"/>
      <c r="G66" s="46">
        <f t="shared" si="4"/>
        <v>0</v>
      </c>
      <c r="H66" s="107"/>
    </row>
    <row r="67" spans="1:15" x14ac:dyDescent="0.2">
      <c r="A67" s="145"/>
      <c r="B67" s="33">
        <v>7</v>
      </c>
      <c r="C67" s="209" t="s">
        <v>185</v>
      </c>
      <c r="D67" s="208" t="s">
        <v>185</v>
      </c>
      <c r="E67" s="35"/>
      <c r="F67" s="45"/>
      <c r="G67" s="46">
        <f t="shared" si="4"/>
        <v>0</v>
      </c>
      <c r="H67" s="107"/>
    </row>
    <row r="68" spans="1:15" ht="13.5" thickBot="1" x14ac:dyDescent="0.25">
      <c r="A68" s="54"/>
      <c r="B68" s="25" t="s">
        <v>37</v>
      </c>
      <c r="C68" s="26" t="s">
        <v>38</v>
      </c>
      <c r="D68" s="27"/>
      <c r="E68" s="28"/>
      <c r="F68" s="91"/>
      <c r="G68" s="53">
        <f>SUM(G61:G67)</f>
        <v>0</v>
      </c>
      <c r="H68" s="107"/>
    </row>
    <row r="69" spans="1:15" ht="13.5" thickBot="1" x14ac:dyDescent="0.25">
      <c r="A69" s="54"/>
      <c r="B69" s="25"/>
      <c r="C69" s="26"/>
      <c r="D69" s="29" t="s">
        <v>39</v>
      </c>
      <c r="E69" s="30">
        <v>3</v>
      </c>
      <c r="F69" s="91"/>
      <c r="G69" s="53">
        <f>G68*E69</f>
        <v>0</v>
      </c>
      <c r="H69" s="107"/>
    </row>
    <row r="72" spans="1:15" x14ac:dyDescent="0.2">
      <c r="O72" t="s">
        <v>40</v>
      </c>
    </row>
  </sheetData>
  <mergeCells count="7">
    <mergeCell ref="C67:D67"/>
    <mergeCell ref="C61:D61"/>
    <mergeCell ref="C62:D62"/>
    <mergeCell ref="C63:D63"/>
    <mergeCell ref="C64:D64"/>
    <mergeCell ref="C65:D65"/>
    <mergeCell ref="C66:D66"/>
  </mergeCells>
  <pageMargins left="0.75" right="0.75" top="1" bottom="1" header="0.5" footer="0.5"/>
  <pageSetup scale="49" firstPageNumber="0" orientation="portrait" r:id="rId1"/>
  <headerFooter alignWithMargins="0">
    <oddHeader>&amp;LSYSKA HENNESSY GROUP
AMF01001&amp;RAMERIPRISE FINANCIAL
ONE WORLD TRADE CENTER, 78th FLOOR</oddHeader>
    <oddFooter>&amp;LAUDIOVISUAL SYSTEMS - APPENDIX A&amp;8
&amp;7Copyright © 2016 Syska Hennessy Group&amp;RISSUED FOR AV BID
27 41 00 - A&amp;P</oddFooter>
  </headerFooter>
  <rowBreaks count="1" manualBreakCount="1">
    <brk id="7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showZeros="0" view="pageBreakPreview" zoomScaleNormal="100" zoomScaleSheetLayoutView="100" workbookViewId="0">
      <selection activeCell="F14" sqref="F14"/>
    </sheetView>
  </sheetViews>
  <sheetFormatPr defaultRowHeight="12.75" x14ac:dyDescent="0.2"/>
  <cols>
    <col min="1" max="1" width="11.5703125" style="86" customWidth="1"/>
    <col min="2" max="2" width="7.5703125" style="31" customWidth="1"/>
    <col min="3" max="3" width="60.7109375" style="32" customWidth="1"/>
    <col min="4" max="4" width="24.7109375" style="32" customWidth="1"/>
    <col min="5" max="5" width="6.28515625" style="31" customWidth="1"/>
    <col min="6" max="6" width="11.28515625" style="98" customWidth="1"/>
    <col min="7" max="7" width="16" style="98" bestFit="1" customWidth="1"/>
    <col min="8" max="8" width="8.85546875" style="104"/>
  </cols>
  <sheetData>
    <row r="1" spans="1:15" s="38" customFormat="1" ht="19.5" customHeight="1" x14ac:dyDescent="0.25">
      <c r="A1" s="82" t="s">
        <v>228</v>
      </c>
      <c r="B1" s="41"/>
      <c r="C1" s="42"/>
      <c r="D1" s="43"/>
      <c r="E1" s="41"/>
      <c r="F1" s="93"/>
      <c r="G1" s="94"/>
      <c r="H1" s="102"/>
    </row>
    <row r="2" spans="1:15" s="38" customFormat="1" ht="13.5" thickBot="1" x14ac:dyDescent="0.25">
      <c r="A2" s="83"/>
      <c r="B2" s="41"/>
      <c r="C2" s="42"/>
      <c r="D2" s="42"/>
      <c r="E2" s="41"/>
      <c r="F2" s="93"/>
      <c r="G2" s="94"/>
      <c r="H2" s="102"/>
    </row>
    <row r="3" spans="1:15" ht="15" x14ac:dyDescent="0.25">
      <c r="A3" s="84"/>
      <c r="B3" s="21" t="s">
        <v>28</v>
      </c>
      <c r="C3" s="22" t="s">
        <v>29</v>
      </c>
      <c r="D3" s="22" t="s">
        <v>30</v>
      </c>
      <c r="E3" s="23" t="s">
        <v>31</v>
      </c>
      <c r="F3" s="95" t="s">
        <v>32</v>
      </c>
      <c r="G3" s="96" t="s">
        <v>33</v>
      </c>
      <c r="H3" s="103" t="s">
        <v>34</v>
      </c>
    </row>
    <row r="4" spans="1:15" x14ac:dyDescent="0.2">
      <c r="A4" s="166" t="s">
        <v>176</v>
      </c>
      <c r="B4" s="178"/>
      <c r="C4" s="177"/>
      <c r="D4" s="177"/>
      <c r="E4" s="178"/>
      <c r="F4" s="176"/>
      <c r="G4" s="176"/>
      <c r="H4" s="107"/>
    </row>
    <row r="5" spans="1:15" ht="25.5" x14ac:dyDescent="0.2">
      <c r="A5" s="194"/>
      <c r="B5" s="33">
        <v>1</v>
      </c>
      <c r="C5" s="198" t="s">
        <v>231</v>
      </c>
      <c r="D5" s="198" t="s">
        <v>232</v>
      </c>
      <c r="E5" s="35">
        <v>5</v>
      </c>
      <c r="F5" s="89"/>
      <c r="G5" s="61">
        <f>E5*F5</f>
        <v>0</v>
      </c>
    </row>
    <row r="6" spans="1:15" ht="25.5" x14ac:dyDescent="0.2">
      <c r="A6" s="50"/>
      <c r="B6" s="33">
        <v>1</v>
      </c>
      <c r="C6" s="109" t="s">
        <v>241</v>
      </c>
      <c r="D6" s="109" t="s">
        <v>233</v>
      </c>
      <c r="E6" s="35">
        <v>5</v>
      </c>
      <c r="F6" s="89"/>
      <c r="G6" s="61">
        <f t="shared" ref="G6:G7" si="0">E6*F6</f>
        <v>0</v>
      </c>
    </row>
    <row r="7" spans="1:15" ht="25.5" x14ac:dyDescent="0.2">
      <c r="A7" s="50"/>
      <c r="B7" s="33">
        <v>1</v>
      </c>
      <c r="C7" s="109" t="s">
        <v>242</v>
      </c>
      <c r="D7" s="109" t="s">
        <v>234</v>
      </c>
      <c r="E7" s="35">
        <v>5</v>
      </c>
      <c r="F7" s="89"/>
      <c r="G7" s="61">
        <f t="shared" si="0"/>
        <v>0</v>
      </c>
    </row>
    <row r="8" spans="1:15" s="104" customFormat="1" ht="25.5" x14ac:dyDescent="0.2">
      <c r="A8" s="50"/>
      <c r="B8" s="33">
        <v>1</v>
      </c>
      <c r="C8" s="109" t="s">
        <v>243</v>
      </c>
      <c r="D8" s="109" t="s">
        <v>235</v>
      </c>
      <c r="E8" s="35">
        <v>5</v>
      </c>
      <c r="F8" s="89"/>
      <c r="G8" s="61">
        <f t="shared" ref="G8:G14" si="1">E8*F8</f>
        <v>0</v>
      </c>
      <c r="I8"/>
      <c r="J8"/>
      <c r="K8"/>
      <c r="L8"/>
      <c r="M8"/>
      <c r="N8"/>
      <c r="O8"/>
    </row>
    <row r="9" spans="1:15" s="104" customFormat="1" ht="25.5" x14ac:dyDescent="0.2">
      <c r="A9" s="50"/>
      <c r="B9" s="33">
        <v>1</v>
      </c>
      <c r="C9" s="109" t="s">
        <v>244</v>
      </c>
      <c r="D9" s="109" t="s">
        <v>236</v>
      </c>
      <c r="E9" s="35">
        <v>5</v>
      </c>
      <c r="F9" s="89"/>
      <c r="G9" s="61">
        <f t="shared" si="1"/>
        <v>0</v>
      </c>
      <c r="I9"/>
      <c r="J9"/>
      <c r="K9"/>
      <c r="L9"/>
      <c r="M9"/>
      <c r="N9"/>
      <c r="O9"/>
    </row>
    <row r="10" spans="1:15" s="104" customFormat="1" ht="25.5" x14ac:dyDescent="0.2">
      <c r="A10" s="50"/>
      <c r="B10" s="33">
        <v>1</v>
      </c>
      <c r="C10" s="109" t="s">
        <v>245</v>
      </c>
      <c r="D10" s="109" t="s">
        <v>237</v>
      </c>
      <c r="E10" s="35">
        <v>5</v>
      </c>
      <c r="F10" s="89"/>
      <c r="G10" s="61">
        <f t="shared" si="1"/>
        <v>0</v>
      </c>
      <c r="I10"/>
      <c r="J10"/>
      <c r="K10"/>
      <c r="L10"/>
      <c r="M10"/>
      <c r="N10"/>
      <c r="O10"/>
    </row>
    <row r="11" spans="1:15" s="104" customFormat="1" x14ac:dyDescent="0.2">
      <c r="A11" s="50"/>
      <c r="B11" s="33">
        <v>1</v>
      </c>
      <c r="C11" s="152" t="s">
        <v>246</v>
      </c>
      <c r="D11" s="199" t="s">
        <v>238</v>
      </c>
      <c r="E11" s="153">
        <v>5</v>
      </c>
      <c r="F11" s="89"/>
      <c r="G11" s="61">
        <f t="shared" si="1"/>
        <v>0</v>
      </c>
      <c r="I11"/>
      <c r="J11"/>
      <c r="K11"/>
      <c r="L11"/>
      <c r="M11"/>
      <c r="N11"/>
      <c r="O11"/>
    </row>
    <row r="12" spans="1:15" s="104" customFormat="1" ht="25.5" x14ac:dyDescent="0.2">
      <c r="A12" s="50"/>
      <c r="B12" s="33">
        <v>1</v>
      </c>
      <c r="C12" s="109" t="s">
        <v>247</v>
      </c>
      <c r="D12" s="109" t="s">
        <v>239</v>
      </c>
      <c r="E12" s="35">
        <v>1</v>
      </c>
      <c r="F12" s="89"/>
      <c r="G12" s="61">
        <f t="shared" si="1"/>
        <v>0</v>
      </c>
      <c r="I12"/>
      <c r="J12"/>
      <c r="K12"/>
      <c r="L12"/>
      <c r="M12"/>
      <c r="N12"/>
      <c r="O12"/>
    </row>
    <row r="13" spans="1:15" s="104" customFormat="1" x14ac:dyDescent="0.2">
      <c r="A13" s="50"/>
      <c r="B13" s="33">
        <v>1</v>
      </c>
      <c r="C13" s="109" t="s">
        <v>248</v>
      </c>
      <c r="D13" s="109" t="s">
        <v>240</v>
      </c>
      <c r="E13" s="35">
        <v>5</v>
      </c>
      <c r="F13" s="89"/>
      <c r="G13" s="61">
        <f t="shared" si="1"/>
        <v>0</v>
      </c>
      <c r="I13"/>
      <c r="J13"/>
      <c r="K13"/>
      <c r="L13"/>
      <c r="M13"/>
      <c r="N13"/>
      <c r="O13"/>
    </row>
    <row r="14" spans="1:15" s="104" customFormat="1" x14ac:dyDescent="0.2">
      <c r="A14" s="50"/>
      <c r="B14" s="33">
        <v>1</v>
      </c>
      <c r="C14" s="109" t="s">
        <v>249</v>
      </c>
      <c r="D14" s="109" t="s">
        <v>58</v>
      </c>
      <c r="E14" s="35">
        <v>1</v>
      </c>
      <c r="F14" s="89"/>
      <c r="G14" s="61">
        <f t="shared" si="1"/>
        <v>0</v>
      </c>
      <c r="I14"/>
      <c r="J14"/>
      <c r="K14"/>
      <c r="L14"/>
      <c r="M14"/>
      <c r="N14"/>
      <c r="O14"/>
    </row>
    <row r="15" spans="1:15" s="104" customFormat="1" ht="38.25" x14ac:dyDescent="0.2">
      <c r="A15" s="50"/>
      <c r="B15" s="33">
        <v>1</v>
      </c>
      <c r="C15" s="109" t="s">
        <v>136</v>
      </c>
      <c r="D15" s="90" t="s">
        <v>58</v>
      </c>
      <c r="E15" s="37">
        <v>1</v>
      </c>
      <c r="F15" s="89"/>
      <c r="G15" s="61">
        <f t="shared" ref="G15:G17" si="2">E15*F15</f>
        <v>0</v>
      </c>
      <c r="I15"/>
      <c r="J15"/>
      <c r="K15"/>
      <c r="L15"/>
      <c r="M15"/>
      <c r="N15"/>
      <c r="O15"/>
    </row>
    <row r="16" spans="1:15" s="104" customFormat="1" ht="25.5" x14ac:dyDescent="0.2">
      <c r="A16" s="50"/>
      <c r="B16" s="33">
        <v>1</v>
      </c>
      <c r="C16" s="152" t="s">
        <v>250</v>
      </c>
      <c r="D16" s="199" t="s">
        <v>251</v>
      </c>
      <c r="E16" s="153">
        <v>1</v>
      </c>
      <c r="F16" s="89"/>
      <c r="G16" s="61">
        <f>E16*F16</f>
        <v>0</v>
      </c>
      <c r="I16"/>
      <c r="J16"/>
      <c r="K16"/>
      <c r="L16"/>
      <c r="M16"/>
      <c r="N16"/>
      <c r="O16"/>
    </row>
    <row r="17" spans="1:15" s="104" customFormat="1" ht="51" x14ac:dyDescent="0.2">
      <c r="A17" s="52"/>
      <c r="B17" s="33">
        <v>1</v>
      </c>
      <c r="C17" s="34" t="s">
        <v>41</v>
      </c>
      <c r="D17" s="34" t="s">
        <v>58</v>
      </c>
      <c r="E17" s="37">
        <v>1</v>
      </c>
      <c r="F17" s="89"/>
      <c r="G17" s="61">
        <f t="shared" si="2"/>
        <v>0</v>
      </c>
      <c r="I17"/>
      <c r="J17"/>
      <c r="K17"/>
      <c r="L17"/>
      <c r="M17"/>
      <c r="N17"/>
      <c r="O17"/>
    </row>
    <row r="18" spans="1:15" x14ac:dyDescent="0.2">
      <c r="A18" s="183"/>
      <c r="B18" s="180"/>
      <c r="C18" s="184"/>
      <c r="D18" s="184"/>
      <c r="E18" s="181"/>
      <c r="F18" s="185"/>
      <c r="G18" s="185"/>
    </row>
    <row r="19" spans="1:15" ht="13.5" thickBot="1" x14ac:dyDescent="0.25">
      <c r="A19" s="54"/>
      <c r="B19" s="25" t="s">
        <v>37</v>
      </c>
      <c r="C19" s="26" t="s">
        <v>38</v>
      </c>
      <c r="D19" s="27"/>
      <c r="E19" s="99"/>
      <c r="F19" s="101"/>
      <c r="G19" s="100">
        <f>SUM(G4:G17)</f>
        <v>0</v>
      </c>
    </row>
    <row r="20" spans="1:15" ht="13.5" thickBot="1" x14ac:dyDescent="0.25">
      <c r="A20" s="54"/>
      <c r="B20" s="25"/>
      <c r="C20" s="26"/>
      <c r="D20" s="29" t="s">
        <v>39</v>
      </c>
      <c r="E20" s="30">
        <v>1</v>
      </c>
      <c r="F20" s="91"/>
      <c r="G20" s="53">
        <f>G19*E20</f>
        <v>0</v>
      </c>
    </row>
    <row r="21" spans="1:15" ht="15" x14ac:dyDescent="0.25">
      <c r="A21" s="84"/>
      <c r="B21" s="21"/>
      <c r="C21" s="22" t="s">
        <v>178</v>
      </c>
      <c r="D21" s="22"/>
      <c r="E21" s="23" t="s">
        <v>31</v>
      </c>
      <c r="F21" s="95" t="s">
        <v>32</v>
      </c>
      <c r="G21" s="96" t="s">
        <v>33</v>
      </c>
      <c r="H21" s="107"/>
    </row>
    <row r="22" spans="1:15" x14ac:dyDescent="0.2">
      <c r="A22" s="51"/>
      <c r="B22" s="33">
        <v>1</v>
      </c>
      <c r="C22" s="207" t="s">
        <v>179</v>
      </c>
      <c r="D22" s="208"/>
      <c r="E22" s="35"/>
      <c r="F22" s="45"/>
      <c r="G22" s="46">
        <f t="shared" ref="G22:G28" si="3">E22*$F22</f>
        <v>0</v>
      </c>
      <c r="H22" s="107"/>
    </row>
    <row r="23" spans="1:15" x14ac:dyDescent="0.2">
      <c r="A23" s="145"/>
      <c r="B23" s="33">
        <v>2</v>
      </c>
      <c r="C23" s="209" t="s">
        <v>180</v>
      </c>
      <c r="D23" s="208" t="s">
        <v>180</v>
      </c>
      <c r="E23" s="35"/>
      <c r="F23" s="45"/>
      <c r="G23" s="46">
        <f t="shared" si="3"/>
        <v>0</v>
      </c>
      <c r="H23" s="107"/>
    </row>
    <row r="24" spans="1:15" x14ac:dyDescent="0.2">
      <c r="A24" s="145"/>
      <c r="B24" s="33">
        <v>3</v>
      </c>
      <c r="C24" s="209" t="s">
        <v>181</v>
      </c>
      <c r="D24" s="208" t="s">
        <v>181</v>
      </c>
      <c r="E24" s="35"/>
      <c r="F24" s="45"/>
      <c r="G24" s="46">
        <f t="shared" si="3"/>
        <v>0</v>
      </c>
      <c r="H24" s="107"/>
    </row>
    <row r="25" spans="1:15" x14ac:dyDescent="0.2">
      <c r="A25" s="145"/>
      <c r="B25" s="33">
        <v>4</v>
      </c>
      <c r="C25" s="209" t="s">
        <v>182</v>
      </c>
      <c r="D25" s="208" t="s">
        <v>182</v>
      </c>
      <c r="E25" s="35"/>
      <c r="F25" s="45"/>
      <c r="G25" s="46">
        <f t="shared" si="3"/>
        <v>0</v>
      </c>
      <c r="H25" s="107"/>
    </row>
    <row r="26" spans="1:15" x14ac:dyDescent="0.2">
      <c r="A26" s="145"/>
      <c r="B26" s="33">
        <v>5</v>
      </c>
      <c r="C26" s="209" t="s">
        <v>183</v>
      </c>
      <c r="D26" s="208" t="s">
        <v>183</v>
      </c>
      <c r="E26" s="35"/>
      <c r="F26" s="45"/>
      <c r="G26" s="46">
        <f t="shared" si="3"/>
        <v>0</v>
      </c>
      <c r="H26" s="107"/>
    </row>
    <row r="27" spans="1:15" x14ac:dyDescent="0.2">
      <c r="A27" s="145"/>
      <c r="B27" s="33">
        <v>6</v>
      </c>
      <c r="C27" s="209" t="s">
        <v>184</v>
      </c>
      <c r="D27" s="208" t="s">
        <v>184</v>
      </c>
      <c r="E27" s="35"/>
      <c r="F27" s="45"/>
      <c r="G27" s="46">
        <f t="shared" si="3"/>
        <v>0</v>
      </c>
      <c r="H27" s="107"/>
    </row>
    <row r="28" spans="1:15" x14ac:dyDescent="0.2">
      <c r="A28" s="145"/>
      <c r="B28" s="33">
        <v>7</v>
      </c>
      <c r="C28" s="209" t="s">
        <v>185</v>
      </c>
      <c r="D28" s="208" t="s">
        <v>185</v>
      </c>
      <c r="E28" s="35"/>
      <c r="F28" s="45"/>
      <c r="G28" s="46">
        <f t="shared" si="3"/>
        <v>0</v>
      </c>
      <c r="H28" s="107"/>
    </row>
    <row r="29" spans="1:15" ht="13.5" thickBot="1" x14ac:dyDescent="0.25">
      <c r="A29" s="54"/>
      <c r="B29" s="25" t="s">
        <v>37</v>
      </c>
      <c r="C29" s="26" t="s">
        <v>38</v>
      </c>
      <c r="D29" s="27"/>
      <c r="E29" s="28"/>
      <c r="F29" s="91"/>
      <c r="G29" s="53">
        <f>SUM(G22:G28)</f>
        <v>0</v>
      </c>
      <c r="H29" s="107"/>
    </row>
    <row r="30" spans="1:15" ht="13.5" thickBot="1" x14ac:dyDescent="0.25">
      <c r="A30" s="54"/>
      <c r="B30" s="25"/>
      <c r="C30" s="26"/>
      <c r="D30" s="29" t="s">
        <v>39</v>
      </c>
      <c r="E30" s="30">
        <v>1</v>
      </c>
      <c r="F30" s="91"/>
      <c r="G30" s="53">
        <f>G29*E30</f>
        <v>0</v>
      </c>
      <c r="H30" s="107"/>
    </row>
    <row r="33" spans="15:15" x14ac:dyDescent="0.2">
      <c r="O33" t="s">
        <v>40</v>
      </c>
    </row>
  </sheetData>
  <mergeCells count="7">
    <mergeCell ref="C28:D28"/>
    <mergeCell ref="C22:D22"/>
    <mergeCell ref="C23:D23"/>
    <mergeCell ref="C24:D24"/>
    <mergeCell ref="C25:D25"/>
    <mergeCell ref="C26:D26"/>
    <mergeCell ref="C27:D27"/>
  </mergeCells>
  <pageMargins left="0.75" right="0.75" top="1" bottom="1" header="0.5" footer="0.5"/>
  <pageSetup scale="65" firstPageNumber="0" orientation="portrait" r:id="rId1"/>
  <headerFooter alignWithMargins="0">
    <oddHeader>&amp;LSYSKA HENNESSY GROUP
AMF01001&amp;RAMERIPRISE FINANCIAL
ONE WORLD TRADE CENTER, 78th FLOOR</oddHeader>
    <oddFooter>&amp;LAUDIOVISUAL SYSTEMS - APPENDIX A&amp;8
&amp;7Copyright © 2016 Syska Hennessy Group&amp;RISSUED FOR AV BID
27 41 00 - A&amp;P</oddFoot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32"/>
  <sheetViews>
    <sheetView showZeros="0" tabSelected="1" view="pageBreakPreview" zoomScale="80" zoomScaleNormal="100" zoomScaleSheetLayoutView="80" zoomScalePageLayoutView="55" workbookViewId="0">
      <selection activeCell="A38" sqref="A38"/>
    </sheetView>
  </sheetViews>
  <sheetFormatPr defaultColWidth="9.140625" defaultRowHeight="12.75" x14ac:dyDescent="0.2"/>
  <cols>
    <col min="1" max="1" width="82.7109375" style="4" bestFit="1" customWidth="1"/>
    <col min="2" max="7" width="18.7109375" style="4" customWidth="1"/>
    <col min="8" max="8" width="15.7109375" style="4" bestFit="1" customWidth="1"/>
    <col min="9" max="10" width="18.7109375" style="4" customWidth="1"/>
    <col min="11" max="11" width="8.7109375" style="4" customWidth="1"/>
    <col min="12" max="12" width="18.7109375" style="4" customWidth="1"/>
    <col min="13" max="13" width="16.140625" style="4" customWidth="1"/>
    <col min="14" max="14" width="12.28515625" style="4" customWidth="1"/>
    <col min="15" max="15" width="12.140625" style="4" customWidth="1"/>
    <col min="16" max="16384" width="9.140625" style="4"/>
  </cols>
  <sheetData>
    <row r="1" spans="1:12" s="44" customFormat="1" ht="16.5" thickBot="1" x14ac:dyDescent="0.3">
      <c r="A1" s="64" t="s">
        <v>4</v>
      </c>
    </row>
    <row r="2" spans="1:12" s="44" customFormat="1" ht="13.5" thickBot="1" x14ac:dyDescent="0.25">
      <c r="B2" s="204" t="s">
        <v>60</v>
      </c>
      <c r="C2" s="205"/>
      <c r="D2" s="205"/>
      <c r="E2" s="205"/>
      <c r="F2" s="205"/>
      <c r="G2" s="205"/>
      <c r="H2" s="205"/>
      <c r="I2" s="206"/>
    </row>
    <row r="3" spans="1:12" s="11" customFormat="1" ht="45" customHeight="1" x14ac:dyDescent="0.25">
      <c r="A3" s="114" t="s">
        <v>0</v>
      </c>
      <c r="B3" s="115" t="s">
        <v>1</v>
      </c>
      <c r="C3" s="115" t="s">
        <v>179</v>
      </c>
      <c r="D3" s="115" t="s">
        <v>180</v>
      </c>
      <c r="E3" s="115" t="s">
        <v>181</v>
      </c>
      <c r="F3" s="115" t="s">
        <v>182</v>
      </c>
      <c r="G3" s="115" t="s">
        <v>183</v>
      </c>
      <c r="H3" s="115" t="s">
        <v>184</v>
      </c>
      <c r="I3" s="115" t="s">
        <v>185</v>
      </c>
      <c r="J3" s="116" t="s">
        <v>59</v>
      </c>
      <c r="K3" s="116" t="s">
        <v>50</v>
      </c>
      <c r="L3" s="117" t="s">
        <v>16</v>
      </c>
    </row>
    <row r="4" spans="1:12" x14ac:dyDescent="0.2">
      <c r="A4" s="55" t="str">
        <f>'PHONE ROOM'!A1</f>
        <v>PHONE ROOM (6-210, 6-301, 7-210, 7-301, 8-270, 8-271)</v>
      </c>
      <c r="B4" s="59">
        <f>'PHONE ROOM'!G16</f>
        <v>0</v>
      </c>
      <c r="C4" s="59">
        <f>'PHONE ROOM'!G19</f>
        <v>0</v>
      </c>
      <c r="D4" s="59">
        <f>'PHONE ROOM'!G20</f>
        <v>0</v>
      </c>
      <c r="E4" s="59">
        <f>'PHONE ROOM'!G21</f>
        <v>0</v>
      </c>
      <c r="F4" s="59">
        <f>'PHONE ROOM'!G22</f>
        <v>0</v>
      </c>
      <c r="G4" s="59">
        <f>'PHONE ROOM'!G23</f>
        <v>0</v>
      </c>
      <c r="H4" s="59">
        <f>'PHONE ROOM'!G24</f>
        <v>0</v>
      </c>
      <c r="I4" s="59">
        <f>'PHONE ROOM'!G25</f>
        <v>0</v>
      </c>
      <c r="J4" s="118">
        <f t="shared" ref="J4:J15" si="0">SUM(B4:I4)</f>
        <v>0</v>
      </c>
      <c r="K4" s="57">
        <f>'PHONE ROOM'!E17</f>
        <v>6</v>
      </c>
      <c r="L4" s="60">
        <f t="shared" ref="L4:L16" si="1">SUM(J4:J4)*K4</f>
        <v>0</v>
      </c>
    </row>
    <row r="5" spans="1:12" x14ac:dyDescent="0.2">
      <c r="A5" s="55" t="str">
        <f>'RECEPTION AREA'!A1</f>
        <v>RECEPTION AREA (6TH, 7TH, 8TH FLOOR)</v>
      </c>
      <c r="B5" s="59">
        <f>'RECEPTION AREA'!G19</f>
        <v>0</v>
      </c>
      <c r="C5" s="59">
        <f>'RECEPTION AREA'!G22</f>
        <v>0</v>
      </c>
      <c r="D5" s="59">
        <f>'RECEPTION AREA'!G23</f>
        <v>0</v>
      </c>
      <c r="E5" s="59">
        <f>'RECEPTION AREA'!G24</f>
        <v>0</v>
      </c>
      <c r="F5" s="59">
        <f>'RECEPTION AREA'!G25</f>
        <v>0</v>
      </c>
      <c r="G5" s="59">
        <f>'RECEPTION AREA'!G26</f>
        <v>0</v>
      </c>
      <c r="H5" s="59">
        <f>'RECEPTION AREA'!G27</f>
        <v>0</v>
      </c>
      <c r="I5" s="59">
        <f>'RECEPTION AREA'!G28</f>
        <v>0</v>
      </c>
      <c r="J5" s="118">
        <f t="shared" si="0"/>
        <v>0</v>
      </c>
      <c r="K5" s="57">
        <f>'RECEPTION AREA'!E20</f>
        <v>3</v>
      </c>
      <c r="L5" s="60">
        <f t="shared" si="1"/>
        <v>0</v>
      </c>
    </row>
    <row r="6" spans="1:12" ht="30.6" customHeight="1" x14ac:dyDescent="0.2">
      <c r="A6" s="55" t="str">
        <f>'DISCUSSION TYPE A &amp; B'!A1</f>
        <v>DICUSSION ROOM TYPE A &amp; B
(6-012, 6-202, 6-207, 6-213, 7-010, 7-202, 7-207, 7-213, 8-260)</v>
      </c>
      <c r="B6" s="59">
        <f>'DISCUSSION TYPE A &amp; B'!G22</f>
        <v>0</v>
      </c>
      <c r="C6" s="59">
        <f>'DISCUSSION TYPE A &amp; B'!G25</f>
        <v>0</v>
      </c>
      <c r="D6" s="59">
        <f>'DISCUSSION TYPE A &amp; B'!G26</f>
        <v>0</v>
      </c>
      <c r="E6" s="59">
        <f>'DISCUSSION TYPE A &amp; B'!G27</f>
        <v>0</v>
      </c>
      <c r="F6" s="59">
        <f>'DISCUSSION TYPE A &amp; B'!G28</f>
        <v>0</v>
      </c>
      <c r="G6" s="59">
        <f>'DISCUSSION TYPE A &amp; B'!G29</f>
        <v>0</v>
      </c>
      <c r="H6" s="59">
        <f>'DISCUSSION TYPE A &amp; B'!G30</f>
        <v>0</v>
      </c>
      <c r="I6" s="59">
        <f>'DISCUSSION TYPE A &amp; B'!F31</f>
        <v>0</v>
      </c>
      <c r="J6" s="118">
        <f t="shared" si="0"/>
        <v>0</v>
      </c>
      <c r="K6" s="57">
        <f>'DISCUSSION TYPE A &amp; B'!E23</f>
        <v>9</v>
      </c>
      <c r="L6" s="60">
        <f t="shared" si="1"/>
        <v>0</v>
      </c>
    </row>
    <row r="7" spans="1:12" ht="15" customHeight="1" x14ac:dyDescent="0.2">
      <c r="A7" s="55" t="str">
        <f>'COLLABORATION TYPE A'!A1</f>
        <v>COLLABORATION ROOM TYPE A (6-171, 7-171)</v>
      </c>
      <c r="B7" s="59">
        <f>'COLLABORATION TYPE A'!G22</f>
        <v>0</v>
      </c>
      <c r="C7" s="59">
        <f>'COLLABORATION TYPE A'!G25</f>
        <v>0</v>
      </c>
      <c r="D7" s="59">
        <f>'COLLABORATION TYPE A'!G26</f>
        <v>0</v>
      </c>
      <c r="E7" s="59">
        <f>'COLLABORATION TYPE A'!G27</f>
        <v>0</v>
      </c>
      <c r="F7" s="59">
        <f>'COLLABORATION TYPE A'!G28</f>
        <v>0</v>
      </c>
      <c r="G7" s="59">
        <f>'COLLABORATION TYPE A'!G29</f>
        <v>0</v>
      </c>
      <c r="H7" s="59">
        <f>'COLLABORATION TYPE A'!G30</f>
        <v>0</v>
      </c>
      <c r="I7" s="59">
        <f>'COLLABORATION TYPE A'!G31</f>
        <v>0</v>
      </c>
      <c r="J7" s="118">
        <f t="shared" si="0"/>
        <v>0</v>
      </c>
      <c r="K7" s="57">
        <f>'COLLABORATION TYPE A'!E23</f>
        <v>2</v>
      </c>
      <c r="L7" s="60">
        <f t="shared" si="1"/>
        <v>0</v>
      </c>
    </row>
    <row r="8" spans="1:12" ht="15" customHeight="1" x14ac:dyDescent="0.2">
      <c r="A8" s="55" t="str">
        <f>'COLLABORATION TYPE B'!A1</f>
        <v>COLLABORATION ROOM TYPE B 8-350</v>
      </c>
      <c r="B8" s="59">
        <f>'COLLABORATION TYPE B'!G18</f>
        <v>0</v>
      </c>
      <c r="C8" s="59">
        <f>'COLLABORATION TYPE B'!G21</f>
        <v>0</v>
      </c>
      <c r="D8" s="59">
        <f>'COLLABORATION TYPE B'!G22</f>
        <v>0</v>
      </c>
      <c r="E8" s="59">
        <f>'COLLABORATION TYPE B'!G23</f>
        <v>0</v>
      </c>
      <c r="F8" s="59">
        <f>'COLLABORATION TYPE B'!G24</f>
        <v>0</v>
      </c>
      <c r="G8" s="59">
        <f>'COLLABORATION TYPE B'!G25</f>
        <v>0</v>
      </c>
      <c r="H8" s="59">
        <f>'COLLABORATION TYPE B'!G26</f>
        <v>0</v>
      </c>
      <c r="I8" s="59">
        <f>'COLLABORATION TYPE B'!G27</f>
        <v>0</v>
      </c>
      <c r="J8" s="118">
        <f t="shared" si="0"/>
        <v>0</v>
      </c>
      <c r="K8" s="57">
        <f>'COLLABORATION TYPE B'!E19</f>
        <v>1</v>
      </c>
      <c r="L8" s="60">
        <f t="shared" si="1"/>
        <v>0</v>
      </c>
    </row>
    <row r="9" spans="1:12" ht="15" customHeight="1" x14ac:dyDescent="0.2">
      <c r="A9" s="55" t="str">
        <f>'SMALL CONF TYP A'!A1</f>
        <v>SMALL CONFERENCE ROOM (6-170,  7-170)</v>
      </c>
      <c r="B9" s="59">
        <f>'SMALL CONF TYP A'!G60</f>
        <v>0</v>
      </c>
      <c r="C9" s="59">
        <f>'SMALL CONF TYP A'!G63</f>
        <v>0</v>
      </c>
      <c r="D9" s="59">
        <f>'SMALL CONF TYP A'!G64</f>
        <v>0</v>
      </c>
      <c r="E9" s="59">
        <f>'SMALL CONF TYP A'!G65</f>
        <v>0</v>
      </c>
      <c r="F9" s="59">
        <f>'SMALL CONF TYP A'!G66</f>
        <v>0</v>
      </c>
      <c r="G9" s="59">
        <f>'SMALL CONF TYP A'!G67</f>
        <v>0</v>
      </c>
      <c r="H9" s="59">
        <f>'SMALL CONF TYP A'!G68</f>
        <v>0</v>
      </c>
      <c r="I9" s="59">
        <f>'SMALL CONF TYP A'!G69</f>
        <v>0</v>
      </c>
      <c r="J9" s="118">
        <f t="shared" si="0"/>
        <v>0</v>
      </c>
      <c r="K9" s="57">
        <f>'SMALL CONF TYP A'!E61</f>
        <v>2</v>
      </c>
      <c r="L9" s="60">
        <f t="shared" si="1"/>
        <v>0</v>
      </c>
    </row>
    <row r="10" spans="1:12" ht="15" customHeight="1" x14ac:dyDescent="0.2">
      <c r="A10" s="55" t="str">
        <f>'SMALL CONF TYP B '!A1</f>
        <v>SMALL CONFERENCE ROOM (6-172,  7-172, 7-200, 8-273)</v>
      </c>
      <c r="B10" s="59">
        <f>'SMALL CONF TYP B '!G60</f>
        <v>0</v>
      </c>
      <c r="C10" s="59">
        <f>'SMALL CONF TYP B '!G63</f>
        <v>0</v>
      </c>
      <c r="D10" s="59">
        <f>'SMALL CONF TYP B '!G64</f>
        <v>0</v>
      </c>
      <c r="E10" s="59">
        <f>'SMALL CONF TYP B '!G65</f>
        <v>0</v>
      </c>
      <c r="F10" s="59">
        <f>'SMALL CONF TYP B '!G66</f>
        <v>0</v>
      </c>
      <c r="G10" s="59">
        <f>'SMALL CONF TYP B '!G67</f>
        <v>0</v>
      </c>
      <c r="H10" s="59">
        <f>'SMALL CONF TYP B '!G68</f>
        <v>0</v>
      </c>
      <c r="I10" s="59">
        <f>'SMALL CONF TYP B '!G69</f>
        <v>0</v>
      </c>
      <c r="J10" s="118">
        <f t="shared" si="0"/>
        <v>0</v>
      </c>
      <c r="K10" s="57">
        <f>'SMALL CONF TYP B '!E61</f>
        <v>4</v>
      </c>
      <c r="L10" s="60">
        <f t="shared" si="1"/>
        <v>0</v>
      </c>
    </row>
    <row r="11" spans="1:12" ht="15" customHeight="1" x14ac:dyDescent="0.2">
      <c r="A11" s="55" t="str">
        <f>'MEDIUM CONF '!A1</f>
        <v>MEDIUM CONFERENCE ROOM (6-190, 7-190, 7-201)</v>
      </c>
      <c r="B11" s="59">
        <f>'MEDIUM CONF '!G66</f>
        <v>0</v>
      </c>
      <c r="C11" s="59">
        <f>'MEDIUM CONF '!G69</f>
        <v>0</v>
      </c>
      <c r="D11" s="59">
        <f>'MEDIUM CONF '!G70</f>
        <v>0</v>
      </c>
      <c r="E11" s="59">
        <f>'MEDIUM CONF '!G71</f>
        <v>0</v>
      </c>
      <c r="F11" s="59">
        <f>'MEDIUM CONF '!G72</f>
        <v>0</v>
      </c>
      <c r="G11" s="59">
        <f>'MEDIUM CONF '!G73</f>
        <v>0</v>
      </c>
      <c r="H11" s="59">
        <f>'MEDIUM CONF '!G74</f>
        <v>0</v>
      </c>
      <c r="I11" s="59">
        <f>'MEDIUM CONF '!G75</f>
        <v>0</v>
      </c>
      <c r="J11" s="118">
        <f t="shared" si="0"/>
        <v>0</v>
      </c>
      <c r="K11" s="57">
        <f>'MEDIUM CONF '!E67</f>
        <v>3</v>
      </c>
      <c r="L11" s="60">
        <f t="shared" si="1"/>
        <v>0</v>
      </c>
    </row>
    <row r="12" spans="1:12" ht="15" customHeight="1" x14ac:dyDescent="0.2">
      <c r="A12" s="55" t="str">
        <f>'LARGE CONF '!A1</f>
        <v>LARGE CONFERENCE ROOM (6-200)</v>
      </c>
      <c r="B12" s="59">
        <f>'LARGE CONF '!G68</f>
        <v>0</v>
      </c>
      <c r="C12" s="59">
        <f>'LARGE CONF '!G71</f>
        <v>0</v>
      </c>
      <c r="D12" s="59">
        <f>'LARGE CONF '!G72</f>
        <v>0</v>
      </c>
      <c r="E12" s="59">
        <f>'LARGE CONF '!G73</f>
        <v>0</v>
      </c>
      <c r="F12" s="59">
        <f>'LARGE CONF '!G74</f>
        <v>0</v>
      </c>
      <c r="G12" s="59">
        <f>'LARGE CONF '!G75</f>
        <v>0</v>
      </c>
      <c r="H12" s="59">
        <f>'LARGE CONF '!G76</f>
        <v>0</v>
      </c>
      <c r="I12" s="59">
        <f>'LARGE CONF '!G77</f>
        <v>0</v>
      </c>
      <c r="J12" s="118">
        <f t="shared" si="0"/>
        <v>0</v>
      </c>
      <c r="K12" s="57">
        <v>1</v>
      </c>
      <c r="L12" s="60">
        <f t="shared" si="1"/>
        <v>0</v>
      </c>
    </row>
    <row r="13" spans="1:12" ht="15" customHeight="1" x14ac:dyDescent="0.2">
      <c r="A13" s="55" t="str">
        <f>'SMALL TRAINING'!A1</f>
        <v>SMALL TRAINING ROOM (8-010, 8-020, 8-040)</v>
      </c>
      <c r="B13" s="59">
        <f>'SMALL TRAINING'!G37</f>
        <v>0</v>
      </c>
      <c r="C13" s="59">
        <f>'SMALL TRAINING'!G40</f>
        <v>0</v>
      </c>
      <c r="D13" s="59">
        <f>'SMALL TRAINING'!G41</f>
        <v>0</v>
      </c>
      <c r="E13" s="59">
        <f>'SMALL TRAINING'!G42</f>
        <v>0</v>
      </c>
      <c r="F13" s="59">
        <f>'SMALL TRAINING'!G43</f>
        <v>0</v>
      </c>
      <c r="G13" s="59">
        <f>'SMALL TRAINING'!G44</f>
        <v>0</v>
      </c>
      <c r="H13" s="59">
        <f>'SMALL TRAINING'!G45</f>
        <v>0</v>
      </c>
      <c r="I13" s="59">
        <f>'SMALL TRAINING'!G46</f>
        <v>0</v>
      </c>
      <c r="J13" s="118">
        <f t="shared" si="0"/>
        <v>0</v>
      </c>
      <c r="K13" s="57">
        <f>'SMALL TRAINING'!E38</f>
        <v>3</v>
      </c>
      <c r="L13" s="60">
        <f t="shared" si="1"/>
        <v>0</v>
      </c>
    </row>
    <row r="14" spans="1:12" ht="15" customHeight="1" x14ac:dyDescent="0.2">
      <c r="A14" s="55" t="str">
        <f>'MEDIUM TRAINING'!A1</f>
        <v>MEDIUM TRAINING ROOM (8-070, 8-080, 8-090)</v>
      </c>
      <c r="B14" s="59">
        <f>'MEDIUM TRAINING'!G37</f>
        <v>0</v>
      </c>
      <c r="C14" s="59">
        <f>'MEDIUM TRAINING'!G40</f>
        <v>0</v>
      </c>
      <c r="D14" s="59">
        <f>'MEDIUM TRAINING'!G41</f>
        <v>0</v>
      </c>
      <c r="E14" s="59">
        <f>'MEDIUM TRAINING'!G42</f>
        <v>0</v>
      </c>
      <c r="F14" s="59">
        <f>'MEDIUM TRAINING'!G43</f>
        <v>0</v>
      </c>
      <c r="G14" s="59">
        <f>'MEDIUM TRAINING'!G44</f>
        <v>0</v>
      </c>
      <c r="H14" s="59">
        <f>'MEDIUM TRAINING'!G45</f>
        <v>0</v>
      </c>
      <c r="I14" s="59">
        <f>'MEDIUM TRAINING'!G46</f>
        <v>0</v>
      </c>
      <c r="J14" s="118">
        <f t="shared" si="0"/>
        <v>0</v>
      </c>
      <c r="K14" s="57">
        <f>'MEDIUM TRAINING'!E38</f>
        <v>3</v>
      </c>
      <c r="L14" s="60">
        <f t="shared" si="1"/>
        <v>0</v>
      </c>
    </row>
    <row r="15" spans="1:12" ht="15" customHeight="1" x14ac:dyDescent="0.2">
      <c r="A15" s="55" t="str">
        <f>'XL TRAINING '!A1</f>
        <v>EXTRA LARGE TRAINING ROOM (8-030, 8-050, 8-060)</v>
      </c>
      <c r="B15" s="59">
        <f>'XL TRAINING '!G58</f>
        <v>0</v>
      </c>
      <c r="C15" s="59">
        <f>'XL TRAINING '!G61</f>
        <v>0</v>
      </c>
      <c r="D15" s="59">
        <f>'XL TRAINING '!G62</f>
        <v>0</v>
      </c>
      <c r="E15" s="59">
        <f>'XL TRAINING '!G63</f>
        <v>0</v>
      </c>
      <c r="F15" s="59">
        <f>'XL TRAINING '!G64</f>
        <v>0</v>
      </c>
      <c r="G15" s="59">
        <f>'XL TRAINING '!G65</f>
        <v>0</v>
      </c>
      <c r="H15" s="59">
        <f>'XL TRAINING '!G66</f>
        <v>0</v>
      </c>
      <c r="I15" s="59">
        <f>'XL TRAINING '!G67</f>
        <v>0</v>
      </c>
      <c r="J15" s="118">
        <f t="shared" si="0"/>
        <v>0</v>
      </c>
      <c r="K15" s="57">
        <f>'XL TRAINING '!E59</f>
        <v>3</v>
      </c>
      <c r="L15" s="60">
        <f t="shared" si="1"/>
        <v>0</v>
      </c>
    </row>
    <row r="16" spans="1:12" ht="15" customHeight="1" x14ac:dyDescent="0.2">
      <c r="A16" s="55" t="str">
        <f>'8TH FLR AV CLOSET'!A1</f>
        <v>8TH FLOOR AV CLOSET (8-050B)</v>
      </c>
      <c r="B16" s="59">
        <f>'8TH FLR AV CLOSET'!G19</f>
        <v>0</v>
      </c>
      <c r="C16" s="59">
        <f>'8TH FLR AV CLOSET'!G22</f>
        <v>0</v>
      </c>
      <c r="D16" s="59">
        <f>'8TH FLR AV CLOSET'!G23</f>
        <v>0</v>
      </c>
      <c r="E16" s="59">
        <f>'8TH FLR AV CLOSET'!G24</f>
        <v>0</v>
      </c>
      <c r="F16" s="59">
        <f>'8TH FLR AV CLOSET'!G25</f>
        <v>0</v>
      </c>
      <c r="G16" s="59">
        <f>'8TH FLR AV CLOSET'!G26</f>
        <v>0</v>
      </c>
      <c r="H16" s="59">
        <f>'8TH FLR AV CLOSET'!G27</f>
        <v>0</v>
      </c>
      <c r="I16" s="59">
        <f>'8TH FLR AV CLOSET'!G28</f>
        <v>0</v>
      </c>
      <c r="J16" s="118">
        <f t="shared" ref="J16" si="2">SUM(B16:I16)</f>
        <v>0</v>
      </c>
      <c r="K16" s="57">
        <f>'8TH FLR AV CLOSET'!E20</f>
        <v>1</v>
      </c>
      <c r="L16" s="60">
        <f t="shared" si="1"/>
        <v>0</v>
      </c>
    </row>
    <row r="17" spans="1:15" s="20" customFormat="1" ht="30" customHeight="1" x14ac:dyDescent="0.2">
      <c r="A17" s="56" t="s">
        <v>2</v>
      </c>
      <c r="B17" s="119" t="e">
        <f>SUM(B4:B16*$K$4:$K$16)</f>
        <v>#VALUE!</v>
      </c>
      <c r="C17" s="119"/>
      <c r="D17" s="119"/>
      <c r="E17" s="119"/>
      <c r="F17" s="119"/>
      <c r="G17" s="119"/>
      <c r="H17" s="119" t="e">
        <f>SUM(H4:H16*$K$4:$K$16)</f>
        <v>#VALUE!</v>
      </c>
      <c r="I17" s="119" t="e">
        <f>SUM(I4:I16*$K$4:$K$16)</f>
        <v>#VALUE!</v>
      </c>
      <c r="J17" s="119" t="e">
        <f>SUM(J4:J16*$K$4:$K$16)</f>
        <v>#VALUE!</v>
      </c>
      <c r="K17" s="58"/>
      <c r="L17" s="120">
        <f>SUM(L4:L16)</f>
        <v>0</v>
      </c>
    </row>
    <row r="18" spans="1:15" s="44" customFormat="1" ht="15.75" x14ac:dyDescent="0.2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3"/>
    </row>
    <row r="19" spans="1:15" s="44" customFormat="1" ht="15.75" x14ac:dyDescent="0.2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203"/>
      <c r="L19" s="62"/>
      <c r="M19" s="63"/>
    </row>
    <row r="20" spans="1:15" s="44" customFormat="1" ht="15.75" x14ac:dyDescent="0.2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5" s="15" customFormat="1" ht="45" customHeight="1" x14ac:dyDescent="0.25">
      <c r="A21" s="12" t="s">
        <v>18</v>
      </c>
      <c r="B21" s="13" t="s">
        <v>8</v>
      </c>
      <c r="C21" s="13"/>
      <c r="D21" s="13"/>
      <c r="E21" s="13"/>
      <c r="F21" s="13" t="s">
        <v>24</v>
      </c>
      <c r="G21" s="12" t="s">
        <v>3</v>
      </c>
      <c r="H21" s="110"/>
      <c r="I21" s="110"/>
      <c r="J21" s="110"/>
      <c r="K21" s="110"/>
      <c r="L21" s="110"/>
      <c r="M21" s="14"/>
    </row>
    <row r="22" spans="1:15" ht="20.100000000000001" customHeight="1" x14ac:dyDescent="0.25">
      <c r="A22" s="9" t="s">
        <v>20</v>
      </c>
      <c r="B22" s="9"/>
      <c r="C22" s="9"/>
      <c r="D22" s="9"/>
      <c r="E22" s="9"/>
      <c r="F22" s="9"/>
      <c r="G22" s="9"/>
      <c r="H22" s="62"/>
      <c r="I22" s="62"/>
      <c r="J22" s="62"/>
      <c r="K22" s="62"/>
      <c r="L22" s="62"/>
      <c r="M22" s="2"/>
      <c r="N22" s="2"/>
      <c r="O22" s="2"/>
    </row>
    <row r="23" spans="1:15" ht="20.100000000000001" customHeight="1" x14ac:dyDescent="0.25">
      <c r="A23" s="9" t="s">
        <v>23</v>
      </c>
      <c r="B23" s="9"/>
      <c r="C23" s="9"/>
      <c r="D23" s="9"/>
      <c r="E23" s="9"/>
      <c r="F23" s="9"/>
      <c r="G23" s="9"/>
      <c r="H23" s="62"/>
      <c r="I23" s="62"/>
      <c r="J23" s="62"/>
      <c r="K23" s="62"/>
      <c r="L23" s="62"/>
      <c r="M23" s="2"/>
      <c r="N23" s="2"/>
      <c r="O23" s="2"/>
    </row>
    <row r="24" spans="1:15" ht="20.100000000000001" customHeight="1" x14ac:dyDescent="0.25">
      <c r="A24" s="9" t="s">
        <v>22</v>
      </c>
      <c r="B24" s="9"/>
      <c r="C24" s="9"/>
      <c r="D24" s="9"/>
      <c r="E24" s="9"/>
      <c r="F24" s="9"/>
      <c r="G24" s="9"/>
      <c r="H24" s="62"/>
      <c r="I24" s="62"/>
      <c r="J24" s="62"/>
      <c r="K24" s="62"/>
      <c r="L24" s="62"/>
      <c r="M24" s="2"/>
      <c r="N24" s="2"/>
      <c r="O24" s="2"/>
    </row>
    <row r="25" spans="1:15" ht="20.100000000000001" customHeight="1" x14ac:dyDescent="0.25">
      <c r="A25" s="9" t="s">
        <v>21</v>
      </c>
      <c r="B25" s="9"/>
      <c r="C25" s="9"/>
      <c r="D25" s="9"/>
      <c r="E25" s="9"/>
      <c r="F25" s="9"/>
      <c r="G25" s="9"/>
      <c r="H25" s="62"/>
      <c r="I25" s="44"/>
      <c r="J25" s="62"/>
      <c r="K25" s="62"/>
      <c r="L25" s="62"/>
      <c r="M25" s="2"/>
      <c r="N25" s="2"/>
      <c r="O25" s="2"/>
    </row>
    <row r="26" spans="1:15" ht="20.100000000000001" customHeight="1" thickBot="1" x14ac:dyDescent="0.3">
      <c r="A26" s="6"/>
      <c r="B26" s="7"/>
      <c r="C26" s="7"/>
      <c r="D26" s="7"/>
      <c r="E26" s="7"/>
      <c r="F26" s="111"/>
      <c r="G26" s="111"/>
      <c r="H26" s="111"/>
      <c r="I26" s="111"/>
      <c r="J26" s="111"/>
      <c r="K26" s="111"/>
      <c r="L26" s="111"/>
      <c r="M26" s="3"/>
      <c r="N26" s="3"/>
      <c r="O26" s="3"/>
    </row>
    <row r="27" spans="1:15" s="19" customFormat="1" ht="30" customHeight="1" thickBot="1" x14ac:dyDescent="0.3">
      <c r="A27" s="16" t="s">
        <v>19</v>
      </c>
      <c r="B27" s="17"/>
      <c r="C27" s="200"/>
      <c r="D27" s="200"/>
      <c r="E27" s="200"/>
      <c r="F27" s="112"/>
      <c r="G27" s="112"/>
      <c r="H27" s="112"/>
      <c r="I27" s="112"/>
      <c r="J27" s="112"/>
      <c r="K27" s="112"/>
      <c r="L27" s="112"/>
      <c r="M27" s="18"/>
      <c r="N27" s="18"/>
      <c r="O27" s="18"/>
    </row>
    <row r="28" spans="1:15" ht="20.100000000000001" customHeight="1" x14ac:dyDescent="0.2">
      <c r="A28" s="9" t="s">
        <v>5</v>
      </c>
      <c r="B28" s="10"/>
      <c r="C28" s="201"/>
      <c r="D28" s="201"/>
      <c r="E28" s="201"/>
      <c r="F28" s="113"/>
      <c r="G28" s="113"/>
      <c r="H28" s="113"/>
      <c r="I28" s="62"/>
      <c r="J28" s="113"/>
      <c r="K28" s="113"/>
      <c r="L28" s="113"/>
      <c r="M28" s="1"/>
      <c r="N28" s="1"/>
      <c r="O28" s="1"/>
    </row>
    <row r="29" spans="1:15" ht="20.100000000000001" customHeight="1" x14ac:dyDescent="0.2">
      <c r="A29" s="9" t="s">
        <v>6</v>
      </c>
      <c r="B29" s="10"/>
      <c r="C29" s="201"/>
      <c r="D29" s="201"/>
      <c r="E29" s="201"/>
      <c r="F29" s="113"/>
      <c r="G29" s="113"/>
      <c r="H29" s="113"/>
      <c r="I29" s="113"/>
      <c r="J29" s="113"/>
      <c r="K29" s="113"/>
      <c r="L29" s="113"/>
      <c r="M29" s="1"/>
      <c r="N29" s="1"/>
      <c r="O29" s="1"/>
    </row>
    <row r="30" spans="1:15" ht="20.100000000000001" customHeight="1" x14ac:dyDescent="0.2">
      <c r="A30" s="9" t="s">
        <v>7</v>
      </c>
      <c r="B30" s="10"/>
      <c r="C30" s="201"/>
      <c r="D30" s="201"/>
      <c r="E30" s="201"/>
      <c r="F30" s="113"/>
      <c r="G30" s="113"/>
      <c r="H30" s="113"/>
      <c r="I30" s="113"/>
      <c r="J30" s="113"/>
      <c r="K30" s="113"/>
      <c r="L30" s="113"/>
      <c r="M30" s="1"/>
      <c r="N30" s="1"/>
      <c r="O30" s="1"/>
    </row>
    <row r="31" spans="1:15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5"/>
      <c r="N31" s="5"/>
      <c r="O31" s="5"/>
    </row>
    <row r="32" spans="1:15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5"/>
      <c r="N32" s="5"/>
      <c r="O32" s="5"/>
    </row>
  </sheetData>
  <mergeCells count="1">
    <mergeCell ref="B2:I2"/>
  </mergeCells>
  <phoneticPr fontId="0" type="noConversion"/>
  <pageMargins left="0.75" right="0.75" top="1" bottom="1" header="0.5" footer="0.5"/>
  <pageSetup scale="33" orientation="portrait" r:id="rId1"/>
  <headerFooter alignWithMargins="0">
    <oddHeader>&amp;LSYSKA HENNESSY GROUP
AMF01001&amp;RAMERIPRISE FINANCIAL
ONE WORLD TRADE CENTER, 78th FLOOR</oddHeader>
    <oddFooter>&amp;LAUDIOVISUAL SYSTEMS - APPENDIX A&amp;8
&amp;7Copyright © 2016 Syska Hennessy Group&amp;RISSUED FOR AV BID
27 41 00 - A&amp;P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O44"/>
  <sheetViews>
    <sheetView showZeros="0" view="pageBreakPreview" zoomScaleNormal="100" zoomScaleSheetLayoutView="100" workbookViewId="0">
      <selection activeCell="K21" sqref="K21"/>
    </sheetView>
  </sheetViews>
  <sheetFormatPr defaultRowHeight="12.75" x14ac:dyDescent="0.2"/>
  <cols>
    <col min="1" max="1" width="11.5703125" style="86" customWidth="1"/>
    <col min="2" max="2" width="7.5703125" style="31" customWidth="1"/>
    <col min="3" max="3" width="60.7109375" style="32" customWidth="1"/>
    <col min="4" max="4" width="24.7109375" style="32" customWidth="1"/>
    <col min="5" max="5" width="6.28515625" style="31" customWidth="1"/>
    <col min="6" max="6" width="11.28515625" style="98" customWidth="1"/>
    <col min="7" max="7" width="16" style="98" bestFit="1" customWidth="1"/>
    <col min="8" max="8" width="8.85546875" style="107"/>
  </cols>
  <sheetData>
    <row r="1" spans="1:9" s="38" customFormat="1" ht="19.5" customHeight="1" x14ac:dyDescent="0.25">
      <c r="A1" s="82" t="s">
        <v>177</v>
      </c>
      <c r="B1" s="41"/>
      <c r="C1" s="42"/>
      <c r="D1" s="43"/>
      <c r="E1" s="41"/>
      <c r="F1" s="93"/>
      <c r="G1" s="94"/>
      <c r="H1" s="105"/>
    </row>
    <row r="2" spans="1:9" s="38" customFormat="1" ht="13.5" thickBot="1" x14ac:dyDescent="0.25">
      <c r="A2" s="83"/>
      <c r="B2" s="41"/>
      <c r="C2" s="42"/>
      <c r="D2" s="42"/>
      <c r="E2" s="41"/>
      <c r="F2" s="93"/>
      <c r="G2" s="94"/>
      <c r="H2" s="105"/>
    </row>
    <row r="3" spans="1:9" ht="15" x14ac:dyDescent="0.25">
      <c r="A3" s="84"/>
      <c r="B3" s="21" t="s">
        <v>28</v>
      </c>
      <c r="C3" s="22" t="s">
        <v>29</v>
      </c>
      <c r="D3" s="22" t="s">
        <v>30</v>
      </c>
      <c r="E3" s="23" t="s">
        <v>31</v>
      </c>
      <c r="F3" s="95" t="s">
        <v>32</v>
      </c>
      <c r="G3" s="96" t="s">
        <v>33</v>
      </c>
      <c r="H3" s="106" t="s">
        <v>34</v>
      </c>
    </row>
    <row r="4" spans="1:9" x14ac:dyDescent="0.2">
      <c r="A4" s="166" t="s">
        <v>36</v>
      </c>
      <c r="B4" s="159"/>
      <c r="C4" s="160"/>
      <c r="D4" s="160"/>
      <c r="E4" s="159"/>
      <c r="F4" s="161"/>
      <c r="G4" s="161"/>
      <c r="I4" s="24"/>
    </row>
    <row r="5" spans="1:9" x14ac:dyDescent="0.2">
      <c r="A5" s="49"/>
      <c r="B5" s="33">
        <v>1</v>
      </c>
      <c r="C5" s="109" t="s">
        <v>74</v>
      </c>
      <c r="D5" s="124" t="s">
        <v>74</v>
      </c>
      <c r="E5" s="35">
        <v>1</v>
      </c>
      <c r="F5" s="121" t="s">
        <v>74</v>
      </c>
      <c r="G5" s="122" t="s">
        <v>74</v>
      </c>
      <c r="I5" s="24"/>
    </row>
    <row r="6" spans="1:9" hidden="1" x14ac:dyDescent="0.2">
      <c r="A6" s="166" t="s">
        <v>174</v>
      </c>
      <c r="B6" s="159"/>
      <c r="C6" s="160"/>
      <c r="D6" s="160"/>
      <c r="E6" s="159"/>
      <c r="F6" s="161"/>
      <c r="G6" s="161"/>
    </row>
    <row r="7" spans="1:9" hidden="1" x14ac:dyDescent="0.2">
      <c r="A7" s="49"/>
      <c r="B7" s="33">
        <f>B5+1</f>
        <v>2</v>
      </c>
      <c r="C7" s="109" t="s">
        <v>73</v>
      </c>
      <c r="D7" s="124" t="s">
        <v>72</v>
      </c>
      <c r="E7" s="35">
        <v>1</v>
      </c>
      <c r="F7" s="89"/>
      <c r="G7" s="61">
        <f>E7*$F7</f>
        <v>0</v>
      </c>
    </row>
    <row r="8" spans="1:9" ht="13.9" customHeight="1" x14ac:dyDescent="0.2">
      <c r="A8" s="166" t="s">
        <v>35</v>
      </c>
      <c r="B8" s="159"/>
      <c r="C8" s="160"/>
      <c r="D8" s="160"/>
      <c r="E8" s="159"/>
      <c r="F8" s="161"/>
      <c r="G8" s="161"/>
    </row>
    <row r="9" spans="1:9" ht="13.9" customHeight="1" x14ac:dyDescent="0.2">
      <c r="A9" s="49"/>
      <c r="B9" s="33">
        <f>B7+1</f>
        <v>3</v>
      </c>
      <c r="C9" s="109" t="s">
        <v>74</v>
      </c>
      <c r="D9" s="124" t="s">
        <v>74</v>
      </c>
      <c r="E9" s="35">
        <v>1</v>
      </c>
      <c r="F9" s="121" t="s">
        <v>74</v>
      </c>
      <c r="G9" s="122" t="s">
        <v>74</v>
      </c>
    </row>
    <row r="10" spans="1:9" ht="13.9" customHeight="1" x14ac:dyDescent="0.2">
      <c r="A10" s="167" t="s">
        <v>175</v>
      </c>
      <c r="B10" s="168"/>
      <c r="C10" s="162"/>
      <c r="D10" s="163"/>
      <c r="E10" s="156"/>
      <c r="F10" s="164"/>
      <c r="G10" s="164"/>
    </row>
    <row r="11" spans="1:9" x14ac:dyDescent="0.2">
      <c r="A11" s="49"/>
      <c r="B11" s="33">
        <f>B9+1</f>
        <v>4</v>
      </c>
      <c r="C11" s="109" t="s">
        <v>74</v>
      </c>
      <c r="D11" s="124" t="s">
        <v>74</v>
      </c>
      <c r="E11" s="35">
        <v>1</v>
      </c>
      <c r="F11" s="121" t="s">
        <v>74</v>
      </c>
      <c r="G11" s="122" t="s">
        <v>74</v>
      </c>
    </row>
    <row r="12" spans="1:9" x14ac:dyDescent="0.2">
      <c r="A12" s="167" t="s">
        <v>176</v>
      </c>
      <c r="B12" s="168"/>
      <c r="C12" s="162"/>
      <c r="D12" s="163"/>
      <c r="E12" s="156"/>
      <c r="F12" s="164"/>
      <c r="G12" s="164"/>
    </row>
    <row r="13" spans="1:9" ht="38.25" x14ac:dyDescent="0.2">
      <c r="A13" s="49"/>
      <c r="B13" s="33">
        <f>B11+1</f>
        <v>5</v>
      </c>
      <c r="C13" s="34" t="s">
        <v>45</v>
      </c>
      <c r="D13" s="88" t="s">
        <v>55</v>
      </c>
      <c r="E13" s="35">
        <v>1</v>
      </c>
      <c r="F13" s="89"/>
      <c r="G13" s="61">
        <f t="shared" ref="G13" si="0">E13*$F13</f>
        <v>0</v>
      </c>
    </row>
    <row r="14" spans="1:9" x14ac:dyDescent="0.2">
      <c r="A14" s="167" t="s">
        <v>78</v>
      </c>
      <c r="B14" s="168"/>
      <c r="C14" s="155"/>
      <c r="D14" s="165"/>
      <c r="E14" s="156"/>
      <c r="F14" s="157"/>
      <c r="G14" s="157"/>
    </row>
    <row r="15" spans="1:9" x14ac:dyDescent="0.2">
      <c r="A15" s="51"/>
      <c r="B15" s="33">
        <f t="shared" ref="B15" si="1">B13+1</f>
        <v>6</v>
      </c>
      <c r="C15" s="109" t="s">
        <v>74</v>
      </c>
      <c r="D15" s="124" t="s">
        <v>74</v>
      </c>
      <c r="E15" s="35">
        <v>1</v>
      </c>
      <c r="F15" s="121" t="s">
        <v>74</v>
      </c>
      <c r="G15" s="122" t="s">
        <v>74</v>
      </c>
    </row>
    <row r="16" spans="1:9" ht="13.5" thickBot="1" x14ac:dyDescent="0.25">
      <c r="A16" s="54"/>
      <c r="B16" s="25" t="s">
        <v>37</v>
      </c>
      <c r="C16" s="26" t="s">
        <v>38</v>
      </c>
      <c r="D16" s="27"/>
      <c r="E16" s="28"/>
      <c r="F16" s="91"/>
      <c r="G16" s="53">
        <f>SUM(G5:G15)</f>
        <v>0</v>
      </c>
    </row>
    <row r="17" spans="1:8" ht="13.5" thickBot="1" x14ac:dyDescent="0.25">
      <c r="A17" s="54"/>
      <c r="B17" s="25"/>
      <c r="C17" s="26"/>
      <c r="D17" s="29" t="s">
        <v>39</v>
      </c>
      <c r="E17" s="30">
        <v>6</v>
      </c>
      <c r="F17" s="91"/>
      <c r="G17" s="53">
        <f>G16*E17</f>
        <v>0</v>
      </c>
      <c r="H17" s="104">
        <f>H16*E17</f>
        <v>0</v>
      </c>
    </row>
    <row r="18" spans="1:8" ht="15" x14ac:dyDescent="0.25">
      <c r="A18" s="84"/>
      <c r="B18" s="21"/>
      <c r="C18" s="22" t="s">
        <v>178</v>
      </c>
      <c r="D18" s="22"/>
      <c r="E18" s="23" t="s">
        <v>31</v>
      </c>
      <c r="F18" s="95" t="s">
        <v>32</v>
      </c>
      <c r="G18" s="96" t="s">
        <v>33</v>
      </c>
    </row>
    <row r="19" spans="1:8" x14ac:dyDescent="0.2">
      <c r="A19" s="51"/>
      <c r="B19" s="33">
        <v>1</v>
      </c>
      <c r="C19" s="207" t="s">
        <v>179</v>
      </c>
      <c r="D19" s="208"/>
      <c r="E19" s="35"/>
      <c r="F19" s="45"/>
      <c r="G19" s="46">
        <f t="shared" ref="G19:G25" si="2">E19*$F19</f>
        <v>0</v>
      </c>
    </row>
    <row r="20" spans="1:8" x14ac:dyDescent="0.2">
      <c r="A20" s="145"/>
      <c r="B20" s="33">
        <v>2</v>
      </c>
      <c r="C20" s="209" t="s">
        <v>180</v>
      </c>
      <c r="D20" s="208" t="s">
        <v>180</v>
      </c>
      <c r="E20" s="35"/>
      <c r="F20" s="45"/>
      <c r="G20" s="46">
        <f t="shared" si="2"/>
        <v>0</v>
      </c>
    </row>
    <row r="21" spans="1:8" x14ac:dyDescent="0.2">
      <c r="A21" s="145"/>
      <c r="B21" s="33">
        <v>3</v>
      </c>
      <c r="C21" s="209" t="s">
        <v>181</v>
      </c>
      <c r="D21" s="208" t="s">
        <v>181</v>
      </c>
      <c r="E21" s="35"/>
      <c r="F21" s="45"/>
      <c r="G21" s="46">
        <f t="shared" si="2"/>
        <v>0</v>
      </c>
    </row>
    <row r="22" spans="1:8" x14ac:dyDescent="0.2">
      <c r="A22" s="145"/>
      <c r="B22" s="33">
        <v>4</v>
      </c>
      <c r="C22" s="209" t="s">
        <v>182</v>
      </c>
      <c r="D22" s="208" t="s">
        <v>182</v>
      </c>
      <c r="E22" s="35"/>
      <c r="F22" s="45"/>
      <c r="G22" s="46">
        <f t="shared" si="2"/>
        <v>0</v>
      </c>
    </row>
    <row r="23" spans="1:8" x14ac:dyDescent="0.2">
      <c r="A23" s="145"/>
      <c r="B23" s="33">
        <v>5</v>
      </c>
      <c r="C23" s="209" t="s">
        <v>183</v>
      </c>
      <c r="D23" s="208" t="s">
        <v>183</v>
      </c>
      <c r="E23" s="35"/>
      <c r="F23" s="45"/>
      <c r="G23" s="46">
        <f t="shared" si="2"/>
        <v>0</v>
      </c>
    </row>
    <row r="24" spans="1:8" x14ac:dyDescent="0.2">
      <c r="A24" s="145"/>
      <c r="B24" s="33">
        <v>6</v>
      </c>
      <c r="C24" s="207" t="s">
        <v>184</v>
      </c>
      <c r="D24" s="208" t="s">
        <v>184</v>
      </c>
      <c r="E24" s="35"/>
      <c r="F24" s="45"/>
      <c r="G24" s="46">
        <f t="shared" si="2"/>
        <v>0</v>
      </c>
    </row>
    <row r="25" spans="1:8" x14ac:dyDescent="0.2">
      <c r="A25" s="145"/>
      <c r="B25" s="33">
        <v>7</v>
      </c>
      <c r="C25" s="207" t="s">
        <v>185</v>
      </c>
      <c r="D25" s="208" t="s">
        <v>185</v>
      </c>
      <c r="E25" s="35"/>
      <c r="F25" s="45"/>
      <c r="G25" s="46">
        <f t="shared" si="2"/>
        <v>0</v>
      </c>
    </row>
    <row r="26" spans="1:8" ht="13.5" thickBot="1" x14ac:dyDescent="0.25">
      <c r="A26" s="54"/>
      <c r="B26" s="25" t="s">
        <v>37</v>
      </c>
      <c r="C26" s="26" t="s">
        <v>38</v>
      </c>
      <c r="D26" s="27"/>
      <c r="E26" s="28"/>
      <c r="F26" s="91"/>
      <c r="G26" s="53">
        <f>SUM(G19:G25)</f>
        <v>0</v>
      </c>
    </row>
    <row r="27" spans="1:8" ht="13.5" thickBot="1" x14ac:dyDescent="0.25">
      <c r="A27" s="54"/>
      <c r="B27" s="25"/>
      <c r="C27" s="26"/>
      <c r="D27" s="29" t="s">
        <v>39</v>
      </c>
      <c r="E27" s="30">
        <v>3</v>
      </c>
      <c r="F27" s="91"/>
      <c r="G27" s="53">
        <f>G26*E27</f>
        <v>0</v>
      </c>
    </row>
    <row r="28" spans="1:8" s="38" customFormat="1" x14ac:dyDescent="0.2">
      <c r="A28" s="85"/>
      <c r="B28" s="39"/>
      <c r="C28" s="40"/>
      <c r="D28" s="40"/>
      <c r="E28" s="39"/>
      <c r="F28" s="97"/>
      <c r="G28" s="97"/>
      <c r="H28" s="105"/>
    </row>
    <row r="29" spans="1:8" s="38" customFormat="1" ht="15.75" x14ac:dyDescent="0.25">
      <c r="A29" s="82"/>
      <c r="B29" s="41"/>
      <c r="C29" s="42"/>
      <c r="D29" s="43"/>
      <c r="E29" s="41"/>
      <c r="F29" s="93"/>
      <c r="G29" s="94"/>
      <c r="H29" s="105"/>
    </row>
    <row r="30" spans="1:8" s="38" customFormat="1" x14ac:dyDescent="0.2">
      <c r="A30" s="83"/>
      <c r="B30" s="41"/>
      <c r="C30" s="42"/>
      <c r="D30" s="42"/>
      <c r="E30" s="41"/>
      <c r="F30" s="93"/>
      <c r="G30" s="94"/>
      <c r="H30" s="105"/>
    </row>
    <row r="31" spans="1:8" ht="15" x14ac:dyDescent="0.25">
      <c r="A31" s="144"/>
      <c r="B31" s="140"/>
      <c r="C31" s="126"/>
      <c r="D31" s="126"/>
      <c r="E31" s="127"/>
      <c r="F31" s="128"/>
      <c r="G31" s="128"/>
    </row>
    <row r="32" spans="1:8" x14ac:dyDescent="0.2">
      <c r="A32" s="145"/>
      <c r="B32" s="141"/>
      <c r="C32" s="129"/>
      <c r="D32" s="130"/>
      <c r="E32" s="131"/>
      <c r="F32" s="132"/>
      <c r="G32" s="133"/>
    </row>
    <row r="33" spans="1:15" x14ac:dyDescent="0.2">
      <c r="A33" s="146"/>
      <c r="B33" s="142"/>
      <c r="C33" s="134"/>
      <c r="D33" s="135"/>
      <c r="E33" s="136"/>
      <c r="F33" s="137"/>
      <c r="G33" s="137"/>
    </row>
    <row r="34" spans="1:15" x14ac:dyDescent="0.2">
      <c r="A34" s="146"/>
      <c r="B34" s="142"/>
      <c r="C34" s="134"/>
      <c r="D34" s="138"/>
      <c r="E34" s="139"/>
      <c r="F34" s="137"/>
      <c r="G34" s="137"/>
    </row>
    <row r="35" spans="1:15" x14ac:dyDescent="0.2">
      <c r="B35" s="143"/>
    </row>
    <row r="44" spans="1:15" x14ac:dyDescent="0.2">
      <c r="O44" t="s">
        <v>40</v>
      </c>
    </row>
  </sheetData>
  <mergeCells count="7">
    <mergeCell ref="C25:D25"/>
    <mergeCell ref="C19:D19"/>
    <mergeCell ref="C20:D20"/>
    <mergeCell ref="C21:D21"/>
    <mergeCell ref="C22:D22"/>
    <mergeCell ref="C23:D23"/>
    <mergeCell ref="C24:D24"/>
  </mergeCells>
  <pageMargins left="0.75" right="0.75" top="1" bottom="1" header="0.5" footer="0.5"/>
  <pageSetup scale="65" firstPageNumber="0" orientation="portrait" r:id="rId1"/>
  <headerFooter alignWithMargins="0">
    <oddHeader>&amp;LSYSKA HENNESSY GROUP
AMF01001&amp;RAMERIPRISE FINANCIAL
ONE WORLD TRADE CENTER, 78th FLOOR</oddHeader>
    <oddFooter>&amp;LAUDIOVISUAL SYSTEMS - APPENDIX A&amp;8
&amp;7Copyright © 2016 Syska Hennessy Group&amp;RISSUED FOR AV BID
27 41 00 - A&amp;P</oddFooter>
  </headerFooter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O40"/>
  <sheetViews>
    <sheetView showZeros="0" view="pageBreakPreview" zoomScaleNormal="100" zoomScaleSheetLayoutView="100" workbookViewId="0">
      <selection activeCell="D10" sqref="D10"/>
    </sheetView>
  </sheetViews>
  <sheetFormatPr defaultRowHeight="12.75" x14ac:dyDescent="0.2"/>
  <cols>
    <col min="1" max="1" width="11.5703125" style="86" customWidth="1"/>
    <col min="2" max="2" width="7.5703125" style="31" customWidth="1"/>
    <col min="3" max="3" width="60.7109375" style="32" customWidth="1"/>
    <col min="4" max="4" width="24.7109375" style="32" customWidth="1"/>
    <col min="5" max="5" width="6.28515625" style="31" customWidth="1"/>
    <col min="6" max="6" width="11.28515625" style="98" customWidth="1"/>
    <col min="7" max="7" width="16" style="98" bestFit="1" customWidth="1"/>
    <col min="8" max="8" width="8.85546875" style="107"/>
  </cols>
  <sheetData>
    <row r="1" spans="1:9" s="38" customFormat="1" ht="19.5" customHeight="1" x14ac:dyDescent="0.25">
      <c r="A1" s="82" t="s">
        <v>186</v>
      </c>
      <c r="B1" s="41"/>
      <c r="C1" s="42"/>
      <c r="D1" s="43"/>
      <c r="E1" s="41"/>
      <c r="F1" s="93"/>
      <c r="G1" s="94"/>
      <c r="H1" s="105"/>
    </row>
    <row r="2" spans="1:9" s="38" customFormat="1" ht="13.5" thickBot="1" x14ac:dyDescent="0.25">
      <c r="A2" s="83"/>
      <c r="B2" s="41"/>
      <c r="C2" s="42"/>
      <c r="D2" s="42"/>
      <c r="E2" s="41"/>
      <c r="F2" s="93"/>
      <c r="G2" s="94"/>
      <c r="H2" s="105"/>
    </row>
    <row r="3" spans="1:9" ht="15" x14ac:dyDescent="0.25">
      <c r="A3" s="84"/>
      <c r="B3" s="21" t="s">
        <v>28</v>
      </c>
      <c r="C3" s="22" t="s">
        <v>29</v>
      </c>
      <c r="D3" s="22" t="s">
        <v>30</v>
      </c>
      <c r="E3" s="23" t="s">
        <v>31</v>
      </c>
      <c r="F3" s="95" t="s">
        <v>32</v>
      </c>
      <c r="G3" s="96" t="s">
        <v>33</v>
      </c>
      <c r="H3" s="106" t="s">
        <v>34</v>
      </c>
    </row>
    <row r="4" spans="1:9" x14ac:dyDescent="0.2">
      <c r="A4" s="166" t="s">
        <v>174</v>
      </c>
      <c r="B4" s="159"/>
      <c r="C4" s="160"/>
      <c r="D4" s="160"/>
      <c r="E4" s="159"/>
      <c r="F4" s="161"/>
      <c r="G4" s="161"/>
    </row>
    <row r="5" spans="1:9" x14ac:dyDescent="0.2">
      <c r="A5" s="49"/>
      <c r="B5" s="33">
        <v>1</v>
      </c>
      <c r="C5" s="109" t="s">
        <v>257</v>
      </c>
      <c r="D5" s="109" t="s">
        <v>256</v>
      </c>
      <c r="E5" s="35">
        <v>1</v>
      </c>
      <c r="F5" s="89"/>
      <c r="G5" s="61">
        <f t="shared" ref="G5:G6" si="0">E5*$F5</f>
        <v>0</v>
      </c>
    </row>
    <row r="6" spans="1:9" ht="25.5" x14ac:dyDescent="0.2">
      <c r="A6" s="50"/>
      <c r="B6" s="33">
        <f>B5+1</f>
        <v>2</v>
      </c>
      <c r="C6" s="109" t="s">
        <v>76</v>
      </c>
      <c r="D6" s="109" t="s">
        <v>75</v>
      </c>
      <c r="E6" s="35">
        <v>1</v>
      </c>
      <c r="F6" s="89"/>
      <c r="G6" s="61">
        <f t="shared" si="0"/>
        <v>0</v>
      </c>
    </row>
    <row r="7" spans="1:9" ht="38.25" x14ac:dyDescent="0.2">
      <c r="A7" s="50"/>
      <c r="B7" s="33">
        <f t="shared" ref="B7" si="1">B6+1</f>
        <v>3</v>
      </c>
      <c r="C7" s="47" t="s">
        <v>53</v>
      </c>
      <c r="D7" s="125" t="s">
        <v>77</v>
      </c>
      <c r="E7" s="48">
        <v>1</v>
      </c>
      <c r="F7" s="89" t="s">
        <v>43</v>
      </c>
      <c r="G7" s="61" t="s">
        <v>43</v>
      </c>
    </row>
    <row r="8" spans="1:9" x14ac:dyDescent="0.2">
      <c r="A8" s="166" t="s">
        <v>36</v>
      </c>
      <c r="B8" s="159"/>
      <c r="C8" s="160"/>
      <c r="D8" s="160"/>
      <c r="E8" s="159"/>
      <c r="F8" s="161"/>
      <c r="G8" s="161"/>
    </row>
    <row r="9" spans="1:9" ht="25.5" x14ac:dyDescent="0.2">
      <c r="A9" s="49"/>
      <c r="B9" s="33">
        <v>4</v>
      </c>
      <c r="C9" s="34" t="s">
        <v>46</v>
      </c>
      <c r="D9" s="34" t="s">
        <v>44</v>
      </c>
      <c r="E9" s="35">
        <v>1</v>
      </c>
      <c r="F9" s="89" t="s">
        <v>44</v>
      </c>
      <c r="G9" s="61" t="s">
        <v>44</v>
      </c>
      <c r="I9" s="24"/>
    </row>
    <row r="10" spans="1:9" x14ac:dyDescent="0.2">
      <c r="A10" s="166" t="s">
        <v>35</v>
      </c>
      <c r="B10" s="159"/>
      <c r="C10" s="160"/>
      <c r="D10" s="160"/>
      <c r="E10" s="159"/>
      <c r="F10" s="161"/>
      <c r="G10" s="161"/>
    </row>
    <row r="11" spans="1:9" x14ac:dyDescent="0.2">
      <c r="A11" s="179"/>
      <c r="B11" s="33">
        <v>5</v>
      </c>
      <c r="C11" s="34" t="s">
        <v>51</v>
      </c>
      <c r="D11" s="34" t="s">
        <v>44</v>
      </c>
      <c r="E11" s="35">
        <v>1</v>
      </c>
      <c r="F11" s="89" t="s">
        <v>44</v>
      </c>
      <c r="G11" s="61" t="s">
        <v>44</v>
      </c>
    </row>
    <row r="12" spans="1:9" x14ac:dyDescent="0.2">
      <c r="A12" s="166" t="s">
        <v>175</v>
      </c>
      <c r="B12" s="159"/>
      <c r="C12" s="160"/>
      <c r="D12" s="160"/>
      <c r="E12" s="159"/>
      <c r="F12" s="161"/>
      <c r="G12" s="161"/>
    </row>
    <row r="13" spans="1:9" x14ac:dyDescent="0.2">
      <c r="A13" s="49"/>
      <c r="B13" s="33">
        <v>6</v>
      </c>
      <c r="C13" s="109" t="s">
        <v>74</v>
      </c>
      <c r="D13" s="109" t="s">
        <v>74</v>
      </c>
      <c r="E13" s="35">
        <v>1</v>
      </c>
      <c r="F13" s="121" t="s">
        <v>74</v>
      </c>
      <c r="G13" s="122" t="s">
        <v>74</v>
      </c>
    </row>
    <row r="14" spans="1:9" x14ac:dyDescent="0.2">
      <c r="A14" s="166" t="s">
        <v>176</v>
      </c>
      <c r="B14" s="178"/>
      <c r="C14" s="177"/>
      <c r="D14" s="177"/>
      <c r="E14" s="178"/>
      <c r="F14" s="176"/>
      <c r="G14" s="175"/>
    </row>
    <row r="15" spans="1:9" ht="38.25" x14ac:dyDescent="0.2">
      <c r="A15" s="51"/>
      <c r="B15" s="33">
        <v>7</v>
      </c>
      <c r="C15" s="108" t="s">
        <v>45</v>
      </c>
      <c r="D15" s="88" t="s">
        <v>55</v>
      </c>
      <c r="E15" s="37">
        <v>1</v>
      </c>
      <c r="F15" s="89"/>
      <c r="G15" s="61">
        <f>E15*$F15</f>
        <v>0</v>
      </c>
    </row>
    <row r="16" spans="1:9" x14ac:dyDescent="0.2">
      <c r="A16" s="166" t="s">
        <v>78</v>
      </c>
      <c r="B16" s="172"/>
      <c r="C16" s="171"/>
      <c r="D16" s="171"/>
      <c r="E16" s="172"/>
      <c r="F16" s="173"/>
      <c r="G16" s="174"/>
    </row>
    <row r="17" spans="1:8" x14ac:dyDescent="0.2">
      <c r="A17" s="50"/>
      <c r="B17" s="33">
        <v>8</v>
      </c>
      <c r="C17" s="125" t="s">
        <v>79</v>
      </c>
      <c r="D17" s="47" t="s">
        <v>56</v>
      </c>
      <c r="E17" s="48">
        <v>1</v>
      </c>
      <c r="F17" s="121" t="s">
        <v>78</v>
      </c>
      <c r="G17" s="122" t="s">
        <v>78</v>
      </c>
    </row>
    <row r="18" spans="1:8" x14ac:dyDescent="0.2">
      <c r="A18" s="183"/>
      <c r="B18" s="180"/>
      <c r="C18" s="184"/>
      <c r="D18" s="184"/>
      <c r="E18" s="181"/>
      <c r="F18" s="185"/>
      <c r="G18" s="185"/>
      <c r="H18" s="104"/>
    </row>
    <row r="19" spans="1:8" ht="13.5" thickBot="1" x14ac:dyDescent="0.25">
      <c r="A19" s="54"/>
      <c r="B19" s="169" t="s">
        <v>37</v>
      </c>
      <c r="C19" s="170" t="s">
        <v>38</v>
      </c>
      <c r="D19" s="27"/>
      <c r="E19" s="28"/>
      <c r="F19" s="91"/>
      <c r="G19" s="53">
        <f>SUM(G5:G17)</f>
        <v>0</v>
      </c>
    </row>
    <row r="20" spans="1:8" ht="13.5" thickBot="1" x14ac:dyDescent="0.25">
      <c r="A20" s="54"/>
      <c r="B20" s="25"/>
      <c r="C20" s="26"/>
      <c r="D20" s="29" t="s">
        <v>39</v>
      </c>
      <c r="E20" s="30">
        <v>3</v>
      </c>
      <c r="F20" s="91"/>
      <c r="G20" s="53">
        <f>G19*E20</f>
        <v>0</v>
      </c>
      <c r="H20" s="104">
        <f>H19*E20</f>
        <v>0</v>
      </c>
    </row>
    <row r="21" spans="1:8" ht="15" x14ac:dyDescent="0.25">
      <c r="A21" s="84"/>
      <c r="B21" s="21"/>
      <c r="C21" s="22" t="s">
        <v>178</v>
      </c>
      <c r="D21" s="22"/>
      <c r="E21" s="23" t="s">
        <v>31</v>
      </c>
      <c r="F21" s="95" t="s">
        <v>32</v>
      </c>
      <c r="G21" s="96" t="s">
        <v>33</v>
      </c>
    </row>
    <row r="22" spans="1:8" x14ac:dyDescent="0.2">
      <c r="A22" s="51"/>
      <c r="B22" s="33">
        <v>1</v>
      </c>
      <c r="C22" s="207" t="s">
        <v>179</v>
      </c>
      <c r="D22" s="208"/>
      <c r="E22" s="35"/>
      <c r="F22" s="45"/>
      <c r="G22" s="46">
        <f t="shared" ref="G22" si="2">E22*$F22</f>
        <v>0</v>
      </c>
    </row>
    <row r="23" spans="1:8" x14ac:dyDescent="0.2">
      <c r="A23" s="145"/>
      <c r="B23" s="33">
        <v>2</v>
      </c>
      <c r="C23" s="209" t="s">
        <v>180</v>
      </c>
      <c r="D23" s="208" t="s">
        <v>180</v>
      </c>
      <c r="E23" s="35"/>
      <c r="F23" s="45"/>
      <c r="G23" s="46">
        <f t="shared" ref="G23:G28" si="3">E23*$F23</f>
        <v>0</v>
      </c>
    </row>
    <row r="24" spans="1:8" x14ac:dyDescent="0.2">
      <c r="A24" s="145"/>
      <c r="B24" s="33">
        <v>3</v>
      </c>
      <c r="C24" s="209" t="s">
        <v>181</v>
      </c>
      <c r="D24" s="208" t="s">
        <v>181</v>
      </c>
      <c r="E24" s="35"/>
      <c r="F24" s="45"/>
      <c r="G24" s="46">
        <f t="shared" si="3"/>
        <v>0</v>
      </c>
    </row>
    <row r="25" spans="1:8" x14ac:dyDescent="0.2">
      <c r="A25" s="145"/>
      <c r="B25" s="33">
        <v>4</v>
      </c>
      <c r="C25" s="209" t="s">
        <v>182</v>
      </c>
      <c r="D25" s="208" t="s">
        <v>182</v>
      </c>
      <c r="E25" s="35"/>
      <c r="F25" s="45"/>
      <c r="G25" s="46">
        <f t="shared" si="3"/>
        <v>0</v>
      </c>
    </row>
    <row r="26" spans="1:8" x14ac:dyDescent="0.2">
      <c r="A26" s="145"/>
      <c r="B26" s="33">
        <v>5</v>
      </c>
      <c r="C26" s="209" t="s">
        <v>183</v>
      </c>
      <c r="D26" s="208" t="s">
        <v>183</v>
      </c>
      <c r="E26" s="35"/>
      <c r="F26" s="45"/>
      <c r="G26" s="46">
        <f t="shared" si="3"/>
        <v>0</v>
      </c>
    </row>
    <row r="27" spans="1:8" x14ac:dyDescent="0.2">
      <c r="A27" s="145"/>
      <c r="B27" s="33">
        <v>6</v>
      </c>
      <c r="C27" s="209" t="s">
        <v>184</v>
      </c>
      <c r="D27" s="208" t="s">
        <v>184</v>
      </c>
      <c r="E27" s="35"/>
      <c r="F27" s="45"/>
      <c r="G27" s="46">
        <f t="shared" si="3"/>
        <v>0</v>
      </c>
    </row>
    <row r="28" spans="1:8" x14ac:dyDescent="0.2">
      <c r="A28" s="145"/>
      <c r="B28" s="33">
        <v>7</v>
      </c>
      <c r="C28" s="209" t="s">
        <v>185</v>
      </c>
      <c r="D28" s="208" t="s">
        <v>185</v>
      </c>
      <c r="E28" s="35"/>
      <c r="F28" s="45"/>
      <c r="G28" s="46">
        <f t="shared" si="3"/>
        <v>0</v>
      </c>
    </row>
    <row r="29" spans="1:8" ht="13.5" thickBot="1" x14ac:dyDescent="0.25">
      <c r="A29" s="54"/>
      <c r="B29" s="25" t="s">
        <v>37</v>
      </c>
      <c r="C29" s="26" t="s">
        <v>38</v>
      </c>
      <c r="D29" s="27"/>
      <c r="E29" s="28"/>
      <c r="F29" s="91"/>
      <c r="G29" s="53">
        <f>SUM(G22:G28)</f>
        <v>0</v>
      </c>
    </row>
    <row r="30" spans="1:8" ht="13.5" thickBot="1" x14ac:dyDescent="0.25">
      <c r="A30" s="54"/>
      <c r="B30" s="25"/>
      <c r="C30" s="26"/>
      <c r="D30" s="29" t="s">
        <v>39</v>
      </c>
      <c r="E30" s="30">
        <v>3</v>
      </c>
      <c r="F30" s="91"/>
      <c r="G30" s="53">
        <f>G29*E30</f>
        <v>0</v>
      </c>
    </row>
    <row r="40" spans="15:15" x14ac:dyDescent="0.2">
      <c r="O40" t="s">
        <v>40</v>
      </c>
    </row>
  </sheetData>
  <mergeCells count="7">
    <mergeCell ref="C28:D28"/>
    <mergeCell ref="C22:D22"/>
    <mergeCell ref="C23:D23"/>
    <mergeCell ref="C24:D24"/>
    <mergeCell ref="C25:D25"/>
    <mergeCell ref="C26:D26"/>
    <mergeCell ref="C27:D27"/>
  </mergeCells>
  <pageMargins left="0.75" right="0.75" top="1" bottom="1" header="0.5" footer="0.5"/>
  <pageSetup scale="65" firstPageNumber="0" orientation="portrait" r:id="rId1"/>
  <headerFooter alignWithMargins="0">
    <oddHeader>&amp;LSYSKA HENNESSY GROUP
AMF01001&amp;RAMERIPRISE FINANCIAL
ONE WORLD TRADE CENTER, 78th FLOOR</oddHeader>
    <oddFooter>&amp;LAUDIOVISUAL SYSTEMS - APPENDIX A&amp;8
&amp;7Copyright © 2016 Syska Hennessy Group&amp;RISSUED FOR AV BID
27 41 00 - A&amp;P</oddFooter>
  </headerFooter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showZeros="0" view="pageBreakPreview" zoomScaleNormal="100" zoomScaleSheetLayoutView="100" workbookViewId="0">
      <selection activeCell="G7" sqref="G7"/>
    </sheetView>
  </sheetViews>
  <sheetFormatPr defaultRowHeight="12.75" x14ac:dyDescent="0.2"/>
  <cols>
    <col min="1" max="1" width="11.5703125" style="86" customWidth="1"/>
    <col min="2" max="2" width="7.5703125" style="31" customWidth="1"/>
    <col min="3" max="3" width="60.7109375" style="32" customWidth="1"/>
    <col min="4" max="4" width="24.7109375" style="32" customWidth="1"/>
    <col min="5" max="5" width="6.28515625" style="31" customWidth="1"/>
    <col min="6" max="6" width="11.28515625" style="98" customWidth="1"/>
    <col min="7" max="7" width="16" style="98" bestFit="1" customWidth="1"/>
    <col min="8" max="8" width="8.85546875" style="104"/>
  </cols>
  <sheetData>
    <row r="1" spans="1:9" s="38" customFormat="1" ht="30" customHeight="1" x14ac:dyDescent="0.2">
      <c r="A1" s="210" t="s">
        <v>252</v>
      </c>
      <c r="B1" s="210"/>
      <c r="C1" s="210"/>
      <c r="D1" s="210"/>
      <c r="E1" s="41"/>
      <c r="F1" s="93"/>
      <c r="G1" s="94"/>
      <c r="H1" s="102"/>
    </row>
    <row r="2" spans="1:9" s="38" customFormat="1" ht="13.5" thickBot="1" x14ac:dyDescent="0.25">
      <c r="A2" s="83"/>
      <c r="B2" s="41"/>
      <c r="C2" s="42"/>
      <c r="D2" s="42"/>
      <c r="E2" s="41"/>
      <c r="F2" s="93"/>
      <c r="G2" s="94"/>
      <c r="H2" s="102"/>
    </row>
    <row r="3" spans="1:9" ht="15" x14ac:dyDescent="0.25">
      <c r="A3" s="84"/>
      <c r="B3" s="21" t="s">
        <v>28</v>
      </c>
      <c r="C3" s="22" t="s">
        <v>29</v>
      </c>
      <c r="D3" s="22" t="s">
        <v>30</v>
      </c>
      <c r="E3" s="23" t="s">
        <v>31</v>
      </c>
      <c r="F3" s="95" t="s">
        <v>32</v>
      </c>
      <c r="G3" s="96" t="s">
        <v>33</v>
      </c>
      <c r="H3" s="103" t="s">
        <v>34</v>
      </c>
    </row>
    <row r="4" spans="1:9" x14ac:dyDescent="0.2">
      <c r="A4" s="166" t="s">
        <v>174</v>
      </c>
      <c r="B4" s="159"/>
      <c r="C4" s="160"/>
      <c r="D4" s="160"/>
      <c r="E4" s="159"/>
      <c r="F4" s="161"/>
      <c r="G4" s="161"/>
      <c r="H4" s="107"/>
    </row>
    <row r="5" spans="1:9" x14ac:dyDescent="0.2">
      <c r="A5" s="49"/>
      <c r="B5" s="33">
        <v>1</v>
      </c>
      <c r="C5" s="109" t="s">
        <v>260</v>
      </c>
      <c r="D5" s="109" t="s">
        <v>259</v>
      </c>
      <c r="E5" s="35">
        <v>1</v>
      </c>
      <c r="F5" s="89"/>
      <c r="G5" s="61">
        <f>E5*$F5</f>
        <v>0</v>
      </c>
    </row>
    <row r="6" spans="1:9" ht="25.5" x14ac:dyDescent="0.2">
      <c r="A6" s="50"/>
      <c r="B6" s="33">
        <v>2</v>
      </c>
      <c r="C6" s="34" t="s">
        <v>42</v>
      </c>
      <c r="D6" s="34" t="s">
        <v>52</v>
      </c>
      <c r="E6" s="35">
        <v>1</v>
      </c>
      <c r="F6" s="89"/>
      <c r="G6" s="61">
        <f>E6*$F6</f>
        <v>0</v>
      </c>
    </row>
    <row r="7" spans="1:9" ht="38.25" x14ac:dyDescent="0.2">
      <c r="A7" s="50"/>
      <c r="B7" s="33">
        <v>3</v>
      </c>
      <c r="C7" s="47" t="s">
        <v>53</v>
      </c>
      <c r="D7" s="47" t="s">
        <v>54</v>
      </c>
      <c r="E7" s="48">
        <v>1</v>
      </c>
      <c r="F7" s="89" t="s">
        <v>43</v>
      </c>
      <c r="G7" s="61" t="s">
        <v>43</v>
      </c>
    </row>
    <row r="8" spans="1:9" x14ac:dyDescent="0.2">
      <c r="A8" s="166" t="s">
        <v>36</v>
      </c>
      <c r="B8" s="159"/>
      <c r="C8" s="160"/>
      <c r="D8" s="160"/>
      <c r="E8" s="159"/>
      <c r="F8" s="161"/>
      <c r="G8" s="161"/>
      <c r="H8" s="107"/>
    </row>
    <row r="9" spans="1:9" ht="25.5" x14ac:dyDescent="0.2">
      <c r="A9" s="50"/>
      <c r="B9" s="33">
        <v>5</v>
      </c>
      <c r="C9" s="109" t="s">
        <v>80</v>
      </c>
      <c r="D9" s="124" t="s">
        <v>81</v>
      </c>
      <c r="E9" s="35">
        <v>1</v>
      </c>
      <c r="F9" s="89"/>
      <c r="G9" s="61">
        <f>E9*F9</f>
        <v>0</v>
      </c>
    </row>
    <row r="10" spans="1:9" x14ac:dyDescent="0.2">
      <c r="A10" s="49"/>
      <c r="B10" s="33">
        <v>7</v>
      </c>
      <c r="C10" s="147" t="s">
        <v>90</v>
      </c>
      <c r="D10" s="147" t="s">
        <v>87</v>
      </c>
      <c r="E10" s="35">
        <v>1</v>
      </c>
      <c r="F10" s="121"/>
      <c r="G10" s="122">
        <f>E10*F10</f>
        <v>0</v>
      </c>
    </row>
    <row r="11" spans="1:9" x14ac:dyDescent="0.2">
      <c r="A11" s="50"/>
      <c r="B11" s="33">
        <v>8</v>
      </c>
      <c r="C11" s="109" t="s">
        <v>84</v>
      </c>
      <c r="D11" s="109" t="s">
        <v>258</v>
      </c>
      <c r="E11" s="35">
        <v>1</v>
      </c>
      <c r="F11" s="121"/>
      <c r="G11" s="61">
        <f>E11*$F11</f>
        <v>0</v>
      </c>
    </row>
    <row r="12" spans="1:9" x14ac:dyDescent="0.2">
      <c r="A12" s="166" t="s">
        <v>35</v>
      </c>
      <c r="B12" s="159"/>
      <c r="C12" s="160"/>
      <c r="D12" s="160"/>
      <c r="E12" s="159"/>
      <c r="F12" s="161"/>
      <c r="G12" s="161"/>
      <c r="H12" s="107"/>
    </row>
    <row r="13" spans="1:9" x14ac:dyDescent="0.2">
      <c r="A13" s="49"/>
      <c r="B13" s="33">
        <v>9</v>
      </c>
      <c r="C13" s="34" t="s">
        <v>51</v>
      </c>
      <c r="D13" s="34" t="s">
        <v>44</v>
      </c>
      <c r="E13" s="35">
        <v>1</v>
      </c>
      <c r="F13" s="89" t="s">
        <v>44</v>
      </c>
      <c r="G13" s="61" t="s">
        <v>44</v>
      </c>
      <c r="I13" s="24"/>
    </row>
    <row r="14" spans="1:9" x14ac:dyDescent="0.2">
      <c r="A14" s="166" t="s">
        <v>175</v>
      </c>
      <c r="B14" s="178"/>
      <c r="C14" s="177"/>
      <c r="D14" s="177"/>
      <c r="E14" s="178"/>
      <c r="F14" s="176"/>
      <c r="G14" s="176"/>
      <c r="I14" s="24"/>
    </row>
    <row r="15" spans="1:9" x14ac:dyDescent="0.2">
      <c r="A15" s="49"/>
      <c r="B15" s="33">
        <v>10</v>
      </c>
      <c r="C15" s="109" t="s">
        <v>74</v>
      </c>
      <c r="D15" s="109" t="s">
        <v>74</v>
      </c>
      <c r="E15" s="35"/>
      <c r="F15" s="121" t="s">
        <v>74</v>
      </c>
      <c r="G15" s="122" t="s">
        <v>74</v>
      </c>
      <c r="I15" s="24"/>
    </row>
    <row r="16" spans="1:9" x14ac:dyDescent="0.2">
      <c r="A16" s="167" t="s">
        <v>176</v>
      </c>
      <c r="B16" s="178"/>
      <c r="C16" s="177"/>
      <c r="D16" s="177"/>
      <c r="E16" s="178"/>
      <c r="F16" s="176"/>
      <c r="G16" s="176"/>
      <c r="I16" s="24"/>
    </row>
    <row r="17" spans="1:9" ht="38.25" x14ac:dyDescent="0.2">
      <c r="A17" s="51"/>
      <c r="B17" s="33">
        <v>11</v>
      </c>
      <c r="C17" s="148" t="s">
        <v>86</v>
      </c>
      <c r="D17" s="147" t="s">
        <v>119</v>
      </c>
      <c r="E17" s="35">
        <v>1</v>
      </c>
      <c r="F17" s="121"/>
      <c r="G17" s="61">
        <f>E17*$F17</f>
        <v>0</v>
      </c>
    </row>
    <row r="18" spans="1:9" ht="38.25" x14ac:dyDescent="0.2">
      <c r="A18" s="51"/>
      <c r="B18" s="33">
        <v>12</v>
      </c>
      <c r="C18" s="34" t="s">
        <v>45</v>
      </c>
      <c r="D18" s="88" t="s">
        <v>55</v>
      </c>
      <c r="E18" s="37">
        <v>1</v>
      </c>
      <c r="F18" s="89"/>
      <c r="G18" s="61">
        <f>E18*$F18</f>
        <v>0</v>
      </c>
    </row>
    <row r="19" spans="1:9" x14ac:dyDescent="0.2">
      <c r="A19" s="167" t="s">
        <v>78</v>
      </c>
      <c r="B19" s="178"/>
      <c r="C19" s="177"/>
      <c r="D19" s="177"/>
      <c r="E19" s="178"/>
      <c r="F19" s="176"/>
      <c r="G19" s="176"/>
      <c r="I19" s="24"/>
    </row>
    <row r="20" spans="1:9" x14ac:dyDescent="0.2">
      <c r="A20" s="49"/>
      <c r="B20" s="33">
        <v>13</v>
      </c>
      <c r="C20" s="125" t="s">
        <v>82</v>
      </c>
      <c r="D20" s="125" t="s">
        <v>56</v>
      </c>
      <c r="E20" s="48">
        <v>1</v>
      </c>
      <c r="F20" s="121" t="s">
        <v>49</v>
      </c>
      <c r="G20" s="122" t="s">
        <v>49</v>
      </c>
    </row>
    <row r="21" spans="1:9" x14ac:dyDescent="0.2">
      <c r="A21" s="183"/>
      <c r="B21" s="180"/>
      <c r="C21" s="184"/>
      <c r="D21" s="184"/>
      <c r="E21" s="181"/>
      <c r="F21" s="185"/>
      <c r="G21" s="185"/>
    </row>
    <row r="22" spans="1:9" ht="13.5" thickBot="1" x14ac:dyDescent="0.25">
      <c r="A22" s="54"/>
      <c r="B22" s="169" t="s">
        <v>37</v>
      </c>
      <c r="C22" s="187" t="s">
        <v>38</v>
      </c>
      <c r="D22" s="27"/>
      <c r="E22" s="28"/>
      <c r="F22" s="91"/>
      <c r="G22" s="186">
        <f>SUM(G9:G20)</f>
        <v>0</v>
      </c>
    </row>
    <row r="23" spans="1:9" ht="13.5" thickBot="1" x14ac:dyDescent="0.25">
      <c r="A23" s="54"/>
      <c r="B23" s="25"/>
      <c r="C23" s="26"/>
      <c r="D23" s="29" t="s">
        <v>39</v>
      </c>
      <c r="E23" s="30">
        <v>9</v>
      </c>
      <c r="F23" s="91"/>
      <c r="G23" s="53">
        <f>G22*E23</f>
        <v>0</v>
      </c>
    </row>
    <row r="24" spans="1:9" ht="15" x14ac:dyDescent="0.25">
      <c r="A24" s="84"/>
      <c r="B24" s="21"/>
      <c r="C24" s="22" t="s">
        <v>178</v>
      </c>
      <c r="D24" s="22"/>
      <c r="E24" s="23" t="s">
        <v>31</v>
      </c>
      <c r="F24" s="95" t="s">
        <v>32</v>
      </c>
      <c r="G24" s="96" t="s">
        <v>33</v>
      </c>
      <c r="H24" s="107"/>
    </row>
    <row r="25" spans="1:9" x14ac:dyDescent="0.2">
      <c r="A25" s="51"/>
      <c r="B25" s="33">
        <v>1</v>
      </c>
      <c r="C25" s="207" t="s">
        <v>179</v>
      </c>
      <c r="D25" s="208"/>
      <c r="E25" s="35"/>
      <c r="F25" s="45"/>
      <c r="G25" s="46">
        <f t="shared" ref="G25:G31" si="0">E25*$F25</f>
        <v>0</v>
      </c>
      <c r="H25" s="107"/>
    </row>
    <row r="26" spans="1:9" x14ac:dyDescent="0.2">
      <c r="A26" s="145"/>
      <c r="B26" s="33">
        <v>2</v>
      </c>
      <c r="C26" s="209" t="s">
        <v>180</v>
      </c>
      <c r="D26" s="208" t="s">
        <v>180</v>
      </c>
      <c r="E26" s="35"/>
      <c r="F26" s="45"/>
      <c r="G26" s="46">
        <f t="shared" si="0"/>
        <v>0</v>
      </c>
      <c r="H26" s="107"/>
    </row>
    <row r="27" spans="1:9" x14ac:dyDescent="0.2">
      <c r="A27" s="145"/>
      <c r="B27" s="33">
        <v>3</v>
      </c>
      <c r="C27" s="209" t="s">
        <v>181</v>
      </c>
      <c r="D27" s="208" t="s">
        <v>181</v>
      </c>
      <c r="E27" s="35"/>
      <c r="F27" s="45"/>
      <c r="G27" s="46">
        <f t="shared" si="0"/>
        <v>0</v>
      </c>
      <c r="H27" s="107"/>
    </row>
    <row r="28" spans="1:9" x14ac:dyDescent="0.2">
      <c r="A28" s="145"/>
      <c r="B28" s="33">
        <v>4</v>
      </c>
      <c r="C28" s="209" t="s">
        <v>182</v>
      </c>
      <c r="D28" s="208" t="s">
        <v>182</v>
      </c>
      <c r="E28" s="35"/>
      <c r="F28" s="45"/>
      <c r="G28" s="46">
        <f t="shared" si="0"/>
        <v>0</v>
      </c>
      <c r="H28" s="107"/>
    </row>
    <row r="29" spans="1:9" x14ac:dyDescent="0.2">
      <c r="A29" s="145"/>
      <c r="B29" s="33">
        <v>5</v>
      </c>
      <c r="C29" s="209" t="s">
        <v>183</v>
      </c>
      <c r="D29" s="208" t="s">
        <v>183</v>
      </c>
      <c r="E29" s="35"/>
      <c r="F29" s="45"/>
      <c r="G29" s="46">
        <f t="shared" si="0"/>
        <v>0</v>
      </c>
      <c r="H29" s="107"/>
    </row>
    <row r="30" spans="1:9" x14ac:dyDescent="0.2">
      <c r="A30" s="145"/>
      <c r="B30" s="33">
        <v>6</v>
      </c>
      <c r="C30" s="209" t="s">
        <v>184</v>
      </c>
      <c r="D30" s="208" t="s">
        <v>184</v>
      </c>
      <c r="E30" s="35"/>
      <c r="F30" s="45"/>
      <c r="G30" s="46">
        <f t="shared" si="0"/>
        <v>0</v>
      </c>
      <c r="H30" s="107"/>
    </row>
    <row r="31" spans="1:9" x14ac:dyDescent="0.2">
      <c r="A31" s="145"/>
      <c r="B31" s="33">
        <v>7</v>
      </c>
      <c r="C31" s="209" t="s">
        <v>185</v>
      </c>
      <c r="D31" s="208" t="s">
        <v>185</v>
      </c>
      <c r="E31" s="35"/>
      <c r="F31" s="45"/>
      <c r="G31" s="46">
        <f t="shared" si="0"/>
        <v>0</v>
      </c>
      <c r="H31" s="107"/>
    </row>
    <row r="32" spans="1:9" ht="13.5" thickBot="1" x14ac:dyDescent="0.25">
      <c r="A32" s="54"/>
      <c r="B32" s="25" t="s">
        <v>37</v>
      </c>
      <c r="C32" s="26" t="s">
        <v>38</v>
      </c>
      <c r="D32" s="27"/>
      <c r="E32" s="28"/>
      <c r="F32" s="91"/>
      <c r="G32" s="53">
        <f>SUM(G25:G31)</f>
        <v>0</v>
      </c>
      <c r="H32" s="107"/>
    </row>
    <row r="33" spans="1:15" ht="13.5" thickBot="1" x14ac:dyDescent="0.25">
      <c r="A33" s="54"/>
      <c r="B33" s="25"/>
      <c r="C33" s="26"/>
      <c r="D33" s="29" t="s">
        <v>39</v>
      </c>
      <c r="E33" s="30">
        <v>9</v>
      </c>
      <c r="F33" s="91"/>
      <c r="G33" s="53">
        <f>G32*E33</f>
        <v>0</v>
      </c>
      <c r="H33" s="107"/>
    </row>
    <row r="42" spans="1:15" x14ac:dyDescent="0.2">
      <c r="O42" t="s">
        <v>40</v>
      </c>
    </row>
  </sheetData>
  <mergeCells count="8">
    <mergeCell ref="C31:D31"/>
    <mergeCell ref="A1:D1"/>
    <mergeCell ref="C25:D25"/>
    <mergeCell ref="C26:D26"/>
    <mergeCell ref="C27:D27"/>
    <mergeCell ref="C28:D28"/>
    <mergeCell ref="C29:D29"/>
    <mergeCell ref="C30:D30"/>
  </mergeCells>
  <pageMargins left="0.75" right="0.75" top="1" bottom="1" header="0.5" footer="0.5"/>
  <pageSetup scale="65" firstPageNumber="0" orientation="portrait" r:id="rId1"/>
  <headerFooter alignWithMargins="0">
    <oddHeader>&amp;LSYSKA HENNESSY GROUP
AMF01001&amp;RAMERIPRISE FINANCIAL
ONE WORLD TRADE CENTER, 78th FLOOR</oddHeader>
    <oddFooter>&amp;LAUDIOVISUAL SYSTEMS - APPENDIX A&amp;8
&amp;7Copyright © 2016 Syska Hennessy Group&amp;RISSUED FOR AV BID
27 41 00 - A&amp;P</oddFooter>
  </headerFooter>
  <rowBreaks count="1" manualBreakCount="1">
    <brk id="4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I33"/>
  <sheetViews>
    <sheetView showZeros="0" view="pageBreakPreview" zoomScaleNormal="100" zoomScaleSheetLayoutView="100" workbookViewId="0">
      <selection activeCell="E10" sqref="E10"/>
    </sheetView>
  </sheetViews>
  <sheetFormatPr defaultRowHeight="12.75" x14ac:dyDescent="0.2"/>
  <cols>
    <col min="1" max="1" width="11.5703125" style="86" customWidth="1"/>
    <col min="2" max="2" width="7.5703125" style="31" customWidth="1"/>
    <col min="3" max="3" width="60.7109375" style="32" customWidth="1"/>
    <col min="4" max="4" width="24.7109375" style="32" customWidth="1"/>
    <col min="5" max="5" width="6.28515625" style="31" customWidth="1"/>
    <col min="6" max="6" width="11.28515625" style="98" customWidth="1"/>
    <col min="7" max="7" width="16" style="98" bestFit="1" customWidth="1"/>
    <col min="8" max="8" width="8.85546875" style="104"/>
  </cols>
  <sheetData>
    <row r="1" spans="1:9" s="38" customFormat="1" ht="19.5" customHeight="1" x14ac:dyDescent="0.25">
      <c r="A1" s="82" t="s">
        <v>187</v>
      </c>
      <c r="B1" s="41"/>
      <c r="C1" s="42"/>
      <c r="D1" s="43"/>
      <c r="E1" s="41"/>
      <c r="F1" s="93"/>
      <c r="G1" s="94"/>
      <c r="H1" s="102"/>
    </row>
    <row r="2" spans="1:9" s="38" customFormat="1" ht="13.5" thickBot="1" x14ac:dyDescent="0.25">
      <c r="A2" s="83"/>
      <c r="B2" s="41"/>
      <c r="C2" s="42"/>
      <c r="D2" s="42"/>
      <c r="E2" s="41"/>
      <c r="F2" s="93"/>
      <c r="G2" s="94"/>
      <c r="H2" s="102"/>
    </row>
    <row r="3" spans="1:9" ht="15" x14ac:dyDescent="0.25">
      <c r="A3" s="84"/>
      <c r="B3" s="21" t="s">
        <v>28</v>
      </c>
      <c r="C3" s="22" t="s">
        <v>29</v>
      </c>
      <c r="D3" s="22" t="s">
        <v>30</v>
      </c>
      <c r="E3" s="23" t="s">
        <v>31</v>
      </c>
      <c r="F3" s="95" t="s">
        <v>32</v>
      </c>
      <c r="G3" s="96" t="s">
        <v>33</v>
      </c>
      <c r="H3" s="103" t="s">
        <v>34</v>
      </c>
    </row>
    <row r="4" spans="1:9" x14ac:dyDescent="0.2">
      <c r="A4" s="166" t="s">
        <v>174</v>
      </c>
      <c r="B4" s="159"/>
      <c r="C4" s="160"/>
      <c r="D4" s="160"/>
      <c r="E4" s="159"/>
      <c r="F4" s="161"/>
      <c r="G4" s="161"/>
      <c r="H4" s="107"/>
    </row>
    <row r="5" spans="1:9" x14ac:dyDescent="0.2">
      <c r="A5" s="49"/>
      <c r="B5" s="33">
        <v>1</v>
      </c>
      <c r="C5" s="109" t="s">
        <v>261</v>
      </c>
      <c r="D5" s="109" t="s">
        <v>262</v>
      </c>
      <c r="E5" s="35">
        <v>1</v>
      </c>
      <c r="F5" s="89"/>
      <c r="G5" s="61">
        <f t="shared" ref="G5:G17" si="0">E5*$F5</f>
        <v>0</v>
      </c>
    </row>
    <row r="6" spans="1:9" ht="25.5" x14ac:dyDescent="0.2">
      <c r="A6" s="50"/>
      <c r="B6" s="33">
        <f t="shared" ref="B6:B7" si="1">B5+1</f>
        <v>2</v>
      </c>
      <c r="C6" s="34" t="s">
        <v>42</v>
      </c>
      <c r="D6" s="34" t="s">
        <v>52</v>
      </c>
      <c r="E6" s="35">
        <v>1</v>
      </c>
      <c r="F6" s="89"/>
      <c r="G6" s="61">
        <f t="shared" si="0"/>
        <v>0</v>
      </c>
    </row>
    <row r="7" spans="1:9" ht="38.25" x14ac:dyDescent="0.2">
      <c r="A7" s="50"/>
      <c r="B7" s="33">
        <f t="shared" si="1"/>
        <v>3</v>
      </c>
      <c r="C7" s="47" t="s">
        <v>53</v>
      </c>
      <c r="D7" s="47" t="s">
        <v>54</v>
      </c>
      <c r="E7" s="48">
        <v>1</v>
      </c>
      <c r="F7" s="89" t="s">
        <v>43</v>
      </c>
      <c r="G7" s="61" t="s">
        <v>43</v>
      </c>
    </row>
    <row r="8" spans="1:9" x14ac:dyDescent="0.2">
      <c r="A8" s="166" t="s">
        <v>36</v>
      </c>
      <c r="B8" s="159"/>
      <c r="C8" s="160"/>
      <c r="D8" s="160"/>
      <c r="E8" s="159"/>
      <c r="F8" s="161"/>
      <c r="G8" s="161"/>
      <c r="H8" s="107"/>
    </row>
    <row r="9" spans="1:9" ht="25.5" x14ac:dyDescent="0.2">
      <c r="A9" s="50"/>
      <c r="B9" s="33">
        <f>B7+1</f>
        <v>4</v>
      </c>
      <c r="C9" s="109" t="s">
        <v>80</v>
      </c>
      <c r="D9" s="124" t="s">
        <v>81</v>
      </c>
      <c r="E9" s="35">
        <v>1</v>
      </c>
      <c r="F9" s="89"/>
      <c r="G9" s="61">
        <f>E9*F9</f>
        <v>0</v>
      </c>
    </row>
    <row r="10" spans="1:9" x14ac:dyDescent="0.2">
      <c r="A10" s="50"/>
      <c r="B10" s="33">
        <f>B20+1</f>
        <v>7</v>
      </c>
      <c r="C10" s="147" t="s">
        <v>90</v>
      </c>
      <c r="D10" s="147" t="s">
        <v>87</v>
      </c>
      <c r="E10" s="35">
        <v>1</v>
      </c>
      <c r="F10" s="121"/>
      <c r="G10" s="122">
        <f>E10*F10</f>
        <v>0</v>
      </c>
    </row>
    <row r="11" spans="1:9" x14ac:dyDescent="0.2">
      <c r="A11" s="50"/>
      <c r="B11" s="33">
        <f>B10+1</f>
        <v>8</v>
      </c>
      <c r="C11" s="109" t="s">
        <v>84</v>
      </c>
      <c r="D11" s="109" t="s">
        <v>83</v>
      </c>
      <c r="E11" s="35">
        <v>1</v>
      </c>
      <c r="F11" s="121"/>
      <c r="G11" s="61">
        <f>E11*$F11</f>
        <v>0</v>
      </c>
    </row>
    <row r="12" spans="1:9" x14ac:dyDescent="0.2">
      <c r="A12" s="166" t="s">
        <v>35</v>
      </c>
      <c r="B12" s="159"/>
      <c r="C12" s="160"/>
      <c r="D12" s="160"/>
      <c r="E12" s="159"/>
      <c r="F12" s="161"/>
      <c r="G12" s="161"/>
      <c r="H12" s="107"/>
    </row>
    <row r="13" spans="1:9" x14ac:dyDescent="0.2">
      <c r="A13" s="49"/>
      <c r="B13" s="33">
        <v>5</v>
      </c>
      <c r="C13" s="34" t="s">
        <v>51</v>
      </c>
      <c r="D13" s="34" t="s">
        <v>44</v>
      </c>
      <c r="E13" s="35">
        <v>1</v>
      </c>
      <c r="F13" s="89" t="s">
        <v>44</v>
      </c>
      <c r="G13" s="61" t="s">
        <v>44</v>
      </c>
      <c r="I13" s="24"/>
    </row>
    <row r="14" spans="1:9" x14ac:dyDescent="0.2">
      <c r="A14" s="166" t="s">
        <v>175</v>
      </c>
      <c r="B14" s="159"/>
      <c r="C14" s="160"/>
      <c r="D14" s="160"/>
      <c r="E14" s="159"/>
      <c r="F14" s="161"/>
      <c r="G14" s="161"/>
      <c r="H14" s="107"/>
    </row>
    <row r="15" spans="1:9" x14ac:dyDescent="0.2">
      <c r="A15" s="50"/>
      <c r="B15" s="33">
        <f>B11+1</f>
        <v>9</v>
      </c>
      <c r="C15" s="109" t="s">
        <v>74</v>
      </c>
      <c r="D15" s="109" t="s">
        <v>74</v>
      </c>
      <c r="E15" s="35">
        <v>1</v>
      </c>
      <c r="F15" s="121" t="s">
        <v>74</v>
      </c>
      <c r="G15" s="122" t="s">
        <v>74</v>
      </c>
    </row>
    <row r="16" spans="1:9" x14ac:dyDescent="0.2">
      <c r="A16" s="166" t="s">
        <v>176</v>
      </c>
      <c r="B16" s="159"/>
      <c r="C16" s="160"/>
      <c r="D16" s="160"/>
      <c r="E16" s="159"/>
      <c r="F16" s="161"/>
      <c r="G16" s="161"/>
      <c r="H16" s="107"/>
    </row>
    <row r="17" spans="1:8" ht="38.25" x14ac:dyDescent="0.2">
      <c r="A17" s="51"/>
      <c r="B17" s="33">
        <f>B11+1</f>
        <v>9</v>
      </c>
      <c r="C17" s="148" t="s">
        <v>86</v>
      </c>
      <c r="D17" s="148" t="s">
        <v>85</v>
      </c>
      <c r="E17" s="35">
        <v>1</v>
      </c>
      <c r="F17" s="121"/>
      <c r="G17" s="61">
        <f t="shared" si="0"/>
        <v>0</v>
      </c>
    </row>
    <row r="18" spans="1:8" ht="38.25" x14ac:dyDescent="0.2">
      <c r="A18" s="51"/>
      <c r="B18" s="33">
        <f>B17+1</f>
        <v>10</v>
      </c>
      <c r="C18" s="34" t="s">
        <v>45</v>
      </c>
      <c r="D18" s="88" t="s">
        <v>55</v>
      </c>
      <c r="E18" s="37">
        <v>1</v>
      </c>
      <c r="F18" s="89"/>
      <c r="G18" s="61">
        <f>E18*$F18</f>
        <v>0</v>
      </c>
    </row>
    <row r="19" spans="1:8" x14ac:dyDescent="0.2">
      <c r="A19" s="166" t="s">
        <v>78</v>
      </c>
      <c r="B19" s="159"/>
      <c r="C19" s="160"/>
      <c r="D19" s="160"/>
      <c r="E19" s="159"/>
      <c r="F19" s="161"/>
      <c r="G19" s="161"/>
      <c r="H19" s="107"/>
    </row>
    <row r="20" spans="1:8" x14ac:dyDescent="0.2">
      <c r="A20" s="49"/>
      <c r="B20" s="33">
        <v>6</v>
      </c>
      <c r="C20" s="125" t="s">
        <v>82</v>
      </c>
      <c r="D20" s="125" t="s">
        <v>56</v>
      </c>
      <c r="E20" s="48">
        <v>1</v>
      </c>
      <c r="F20" s="121" t="s">
        <v>49</v>
      </c>
      <c r="G20" s="122" t="s">
        <v>49</v>
      </c>
    </row>
    <row r="21" spans="1:8" x14ac:dyDescent="0.2">
      <c r="A21" s="183"/>
      <c r="B21" s="180"/>
      <c r="C21" s="184"/>
      <c r="D21" s="184"/>
      <c r="E21" s="181"/>
      <c r="F21" s="185"/>
      <c r="G21" s="185"/>
    </row>
    <row r="22" spans="1:8" ht="13.5" thickBot="1" x14ac:dyDescent="0.25">
      <c r="A22" s="54"/>
      <c r="B22" s="25" t="s">
        <v>37</v>
      </c>
      <c r="C22" s="26" t="s">
        <v>38</v>
      </c>
      <c r="D22" s="27"/>
      <c r="E22" s="28"/>
      <c r="F22" s="91"/>
      <c r="G22" s="53">
        <f>SUM(G5:G20)</f>
        <v>0</v>
      </c>
      <c r="H22" s="104">
        <f>SUM(H5:H20)</f>
        <v>0</v>
      </c>
    </row>
    <row r="23" spans="1:8" ht="13.5" thickBot="1" x14ac:dyDescent="0.25">
      <c r="A23" s="54"/>
      <c r="B23" s="25"/>
      <c r="C23" s="26"/>
      <c r="D23" s="29" t="s">
        <v>39</v>
      </c>
      <c r="E23" s="30">
        <v>2</v>
      </c>
      <c r="F23" s="91"/>
      <c r="G23" s="53">
        <f>G22*E23</f>
        <v>0</v>
      </c>
      <c r="H23" s="104">
        <f>H22*E23</f>
        <v>0</v>
      </c>
    </row>
    <row r="24" spans="1:8" ht="15" x14ac:dyDescent="0.25">
      <c r="A24" s="84"/>
      <c r="B24" s="21"/>
      <c r="C24" s="22" t="s">
        <v>178</v>
      </c>
      <c r="D24" s="22"/>
      <c r="E24" s="23" t="s">
        <v>31</v>
      </c>
      <c r="F24" s="95" t="s">
        <v>32</v>
      </c>
      <c r="G24" s="96" t="s">
        <v>33</v>
      </c>
      <c r="H24" s="107"/>
    </row>
    <row r="25" spans="1:8" x14ac:dyDescent="0.2">
      <c r="A25" s="51"/>
      <c r="B25" s="33">
        <v>1</v>
      </c>
      <c r="C25" s="207" t="s">
        <v>179</v>
      </c>
      <c r="D25" s="208"/>
      <c r="E25" s="35"/>
      <c r="F25" s="45"/>
      <c r="G25" s="46">
        <f t="shared" ref="G25:G31" si="2">E25*$F25</f>
        <v>0</v>
      </c>
      <c r="H25" s="107"/>
    </row>
    <row r="26" spans="1:8" x14ac:dyDescent="0.2">
      <c r="A26" s="145"/>
      <c r="B26" s="33">
        <v>2</v>
      </c>
      <c r="C26" s="209" t="s">
        <v>180</v>
      </c>
      <c r="D26" s="208" t="s">
        <v>180</v>
      </c>
      <c r="E26" s="35"/>
      <c r="F26" s="45"/>
      <c r="G26" s="46">
        <f t="shared" si="2"/>
        <v>0</v>
      </c>
      <c r="H26" s="107"/>
    </row>
    <row r="27" spans="1:8" x14ac:dyDescent="0.2">
      <c r="A27" s="145"/>
      <c r="B27" s="33">
        <v>3</v>
      </c>
      <c r="C27" s="209" t="s">
        <v>181</v>
      </c>
      <c r="D27" s="208" t="s">
        <v>181</v>
      </c>
      <c r="E27" s="35"/>
      <c r="F27" s="45"/>
      <c r="G27" s="46">
        <f t="shared" si="2"/>
        <v>0</v>
      </c>
      <c r="H27" s="107"/>
    </row>
    <row r="28" spans="1:8" x14ac:dyDescent="0.2">
      <c r="A28" s="145"/>
      <c r="B28" s="33">
        <v>4</v>
      </c>
      <c r="C28" s="209" t="s">
        <v>182</v>
      </c>
      <c r="D28" s="208" t="s">
        <v>182</v>
      </c>
      <c r="E28" s="35"/>
      <c r="F28" s="45"/>
      <c r="G28" s="46">
        <f t="shared" si="2"/>
        <v>0</v>
      </c>
      <c r="H28" s="107"/>
    </row>
    <row r="29" spans="1:8" x14ac:dyDescent="0.2">
      <c r="A29" s="145"/>
      <c r="B29" s="33">
        <v>5</v>
      </c>
      <c r="C29" s="209" t="s">
        <v>183</v>
      </c>
      <c r="D29" s="208" t="s">
        <v>183</v>
      </c>
      <c r="E29" s="35"/>
      <c r="F29" s="45"/>
      <c r="G29" s="46">
        <f t="shared" si="2"/>
        <v>0</v>
      </c>
      <c r="H29" s="107"/>
    </row>
    <row r="30" spans="1:8" x14ac:dyDescent="0.2">
      <c r="A30" s="145"/>
      <c r="B30" s="33">
        <v>6</v>
      </c>
      <c r="C30" s="209" t="s">
        <v>184</v>
      </c>
      <c r="D30" s="208" t="s">
        <v>184</v>
      </c>
      <c r="E30" s="35"/>
      <c r="F30" s="45"/>
      <c r="G30" s="46">
        <f t="shared" si="2"/>
        <v>0</v>
      </c>
      <c r="H30" s="107"/>
    </row>
    <row r="31" spans="1:8" x14ac:dyDescent="0.2">
      <c r="A31" s="145"/>
      <c r="B31" s="33">
        <v>7</v>
      </c>
      <c r="C31" s="209" t="s">
        <v>185</v>
      </c>
      <c r="D31" s="208" t="s">
        <v>185</v>
      </c>
      <c r="E31" s="35"/>
      <c r="F31" s="45"/>
      <c r="G31" s="46">
        <f t="shared" si="2"/>
        <v>0</v>
      </c>
      <c r="H31" s="107"/>
    </row>
    <row r="32" spans="1:8" ht="13.5" thickBot="1" x14ac:dyDescent="0.25">
      <c r="A32" s="54"/>
      <c r="B32" s="25" t="s">
        <v>37</v>
      </c>
      <c r="C32" s="26" t="s">
        <v>38</v>
      </c>
      <c r="D32" s="27"/>
      <c r="E32" s="28"/>
      <c r="F32" s="91"/>
      <c r="G32" s="53">
        <f>SUM(G25:G31)</f>
        <v>0</v>
      </c>
      <c r="H32" s="107"/>
    </row>
    <row r="33" spans="1:8" ht="13.5" thickBot="1" x14ac:dyDescent="0.25">
      <c r="A33" s="54"/>
      <c r="B33" s="25"/>
      <c r="C33" s="26"/>
      <c r="D33" s="29" t="s">
        <v>39</v>
      </c>
      <c r="E33" s="30">
        <v>2</v>
      </c>
      <c r="F33" s="91"/>
      <c r="G33" s="53">
        <f>G32*E33</f>
        <v>0</v>
      </c>
      <c r="H33" s="107"/>
    </row>
  </sheetData>
  <mergeCells count="7">
    <mergeCell ref="C31:D31"/>
    <mergeCell ref="C25:D25"/>
    <mergeCell ref="C26:D26"/>
    <mergeCell ref="C27:D27"/>
    <mergeCell ref="C28:D28"/>
    <mergeCell ref="C29:D29"/>
    <mergeCell ref="C30:D30"/>
  </mergeCells>
  <pageMargins left="0.75" right="0.75" top="1" bottom="1" header="0.5" footer="0.5"/>
  <pageSetup scale="65" firstPageNumber="0" orientation="portrait" r:id="rId1"/>
  <headerFooter alignWithMargins="0">
    <oddHeader>&amp;LSYSKA HENNESSY GROUP
AMF01001&amp;RAMERIPRISE FINANCIAL
ONE WORLD TRADE CENTER, 78th FLOOR</oddHeader>
    <oddFooter>&amp;LAUDIOVISUAL SYSTEMS - APPENDIX A&amp;8
&amp;7Copyright © 2016 Syska Hennessy Group&amp;RISSUED FOR AV BID
27 41 00 - A&amp;P</oddFooter>
  </headerFooter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O38"/>
  <sheetViews>
    <sheetView showZeros="0" view="pageBreakPreview" zoomScaleNormal="100" zoomScaleSheetLayoutView="100" workbookViewId="0">
      <selection activeCell="C6" sqref="C6"/>
    </sheetView>
  </sheetViews>
  <sheetFormatPr defaultRowHeight="12.75" x14ac:dyDescent="0.2"/>
  <cols>
    <col min="1" max="1" width="11.5703125" style="86" customWidth="1"/>
    <col min="2" max="2" width="7.5703125" style="31" customWidth="1"/>
    <col min="3" max="3" width="60.7109375" style="32" customWidth="1"/>
    <col min="4" max="4" width="24.7109375" style="32" customWidth="1"/>
    <col min="5" max="5" width="6.28515625" style="31" customWidth="1"/>
    <col min="6" max="6" width="11.28515625" style="98" customWidth="1"/>
    <col min="7" max="7" width="16" style="98" bestFit="1" customWidth="1"/>
    <col min="8" max="8" width="8.85546875" style="104"/>
  </cols>
  <sheetData>
    <row r="1" spans="1:9" s="38" customFormat="1" ht="19.5" customHeight="1" x14ac:dyDescent="0.25">
      <c r="A1" s="82" t="s">
        <v>188</v>
      </c>
      <c r="B1" s="41"/>
      <c r="C1" s="42"/>
      <c r="D1" s="43"/>
      <c r="E1" s="41"/>
      <c r="F1" s="93"/>
      <c r="G1" s="94"/>
      <c r="H1" s="102"/>
    </row>
    <row r="2" spans="1:9" s="38" customFormat="1" ht="13.5" thickBot="1" x14ac:dyDescent="0.25">
      <c r="A2" s="83"/>
      <c r="B2" s="41"/>
      <c r="C2" s="42"/>
      <c r="D2" s="42"/>
      <c r="E2" s="41"/>
      <c r="F2" s="93"/>
      <c r="G2" s="94"/>
      <c r="H2" s="102"/>
    </row>
    <row r="3" spans="1:9" ht="15" x14ac:dyDescent="0.25">
      <c r="A3" s="84"/>
      <c r="B3" s="21" t="s">
        <v>28</v>
      </c>
      <c r="C3" s="22" t="s">
        <v>29</v>
      </c>
      <c r="D3" s="22" t="s">
        <v>30</v>
      </c>
      <c r="E3" s="23" t="s">
        <v>31</v>
      </c>
      <c r="F3" s="95" t="s">
        <v>32</v>
      </c>
      <c r="G3" s="96" t="s">
        <v>33</v>
      </c>
      <c r="H3" s="103" t="s">
        <v>34</v>
      </c>
    </row>
    <row r="4" spans="1:9" x14ac:dyDescent="0.2">
      <c r="A4" s="166" t="s">
        <v>174</v>
      </c>
      <c r="B4" s="178"/>
      <c r="C4" s="177"/>
      <c r="D4" s="177"/>
      <c r="E4" s="178"/>
      <c r="F4" s="176"/>
      <c r="G4" s="176"/>
      <c r="H4" s="107"/>
    </row>
    <row r="5" spans="1:9" x14ac:dyDescent="0.2">
      <c r="A5" s="49"/>
      <c r="B5" s="33">
        <f t="shared" ref="B5:B6" si="0">B4+1</f>
        <v>1</v>
      </c>
      <c r="C5" s="109" t="s">
        <v>263</v>
      </c>
      <c r="D5" s="109" t="s">
        <v>256</v>
      </c>
      <c r="E5" s="35">
        <v>1</v>
      </c>
      <c r="F5" s="89"/>
      <c r="G5" s="61">
        <f t="shared" ref="G5" si="1">E5*$F5</f>
        <v>0</v>
      </c>
    </row>
    <row r="6" spans="1:9" ht="25.5" x14ac:dyDescent="0.2">
      <c r="A6" s="50"/>
      <c r="B6" s="33">
        <f t="shared" si="0"/>
        <v>2</v>
      </c>
      <c r="C6" s="109" t="s">
        <v>88</v>
      </c>
      <c r="D6" s="124" t="s">
        <v>56</v>
      </c>
      <c r="E6" s="35">
        <v>1</v>
      </c>
      <c r="F6" s="121" t="s">
        <v>49</v>
      </c>
      <c r="G6" s="122" t="s">
        <v>49</v>
      </c>
    </row>
    <row r="7" spans="1:9" x14ac:dyDescent="0.2">
      <c r="A7" s="166" t="s">
        <v>36</v>
      </c>
      <c r="B7" s="178"/>
      <c r="C7" s="177"/>
      <c r="D7" s="177"/>
      <c r="E7" s="178"/>
      <c r="F7" s="176"/>
      <c r="G7" s="176"/>
      <c r="H7" s="107"/>
    </row>
    <row r="8" spans="1:9" x14ac:dyDescent="0.2">
      <c r="A8" s="49"/>
      <c r="B8" s="33">
        <v>3</v>
      </c>
      <c r="C8" s="109" t="s">
        <v>89</v>
      </c>
      <c r="D8" s="124" t="s">
        <v>56</v>
      </c>
      <c r="E8" s="35">
        <v>1</v>
      </c>
      <c r="F8" s="121" t="s">
        <v>49</v>
      </c>
      <c r="G8" s="122" t="s">
        <v>49</v>
      </c>
    </row>
    <row r="9" spans="1:9" x14ac:dyDescent="0.2">
      <c r="A9" s="166" t="s">
        <v>35</v>
      </c>
      <c r="B9" s="178"/>
      <c r="C9" s="177"/>
      <c r="D9" s="177"/>
      <c r="E9" s="178"/>
      <c r="F9" s="176"/>
      <c r="G9" s="176"/>
      <c r="H9" s="107"/>
    </row>
    <row r="10" spans="1:9" x14ac:dyDescent="0.2">
      <c r="A10" s="49"/>
      <c r="B10" s="33">
        <v>4</v>
      </c>
      <c r="C10" s="34" t="s">
        <v>51</v>
      </c>
      <c r="D10" s="87" t="s">
        <v>44</v>
      </c>
      <c r="E10" s="35">
        <v>1</v>
      </c>
      <c r="F10" s="89" t="s">
        <v>44</v>
      </c>
      <c r="G10" s="61" t="s">
        <v>44</v>
      </c>
      <c r="I10" s="24"/>
    </row>
    <row r="11" spans="1:9" x14ac:dyDescent="0.2">
      <c r="A11" s="166" t="s">
        <v>175</v>
      </c>
      <c r="B11" s="178"/>
      <c r="C11" s="177"/>
      <c r="D11" s="177"/>
      <c r="E11" s="178"/>
      <c r="F11" s="176"/>
      <c r="G11" s="176"/>
      <c r="H11" s="107"/>
    </row>
    <row r="12" spans="1:9" x14ac:dyDescent="0.2">
      <c r="A12" s="50"/>
      <c r="B12" s="33">
        <v>5</v>
      </c>
      <c r="C12" s="109" t="s">
        <v>74</v>
      </c>
      <c r="D12" s="109" t="s">
        <v>74</v>
      </c>
      <c r="E12" s="35">
        <v>1</v>
      </c>
      <c r="F12" s="121" t="s">
        <v>74</v>
      </c>
      <c r="G12" s="122" t="s">
        <v>74</v>
      </c>
    </row>
    <row r="13" spans="1:9" x14ac:dyDescent="0.2">
      <c r="A13" s="166" t="s">
        <v>176</v>
      </c>
      <c r="B13" s="178"/>
      <c r="C13" s="177"/>
      <c r="D13" s="177"/>
      <c r="E13" s="178"/>
      <c r="F13" s="176"/>
      <c r="G13" s="176"/>
      <c r="H13" s="107"/>
    </row>
    <row r="14" spans="1:9" ht="38.25" x14ac:dyDescent="0.2">
      <c r="A14" s="51"/>
      <c r="B14" s="33">
        <v>6</v>
      </c>
      <c r="C14" s="34" t="s">
        <v>45</v>
      </c>
      <c r="D14" s="88" t="s">
        <v>55</v>
      </c>
      <c r="E14" s="37">
        <v>1</v>
      </c>
      <c r="F14" s="89"/>
      <c r="G14" s="61">
        <f>E14*$F14</f>
        <v>0</v>
      </c>
    </row>
    <row r="15" spans="1:9" x14ac:dyDescent="0.2">
      <c r="A15" s="166" t="s">
        <v>78</v>
      </c>
      <c r="B15" s="159"/>
      <c r="C15" s="160"/>
      <c r="D15" s="160"/>
      <c r="E15" s="159"/>
      <c r="F15" s="161"/>
      <c r="G15" s="161"/>
      <c r="H15" s="107"/>
    </row>
    <row r="16" spans="1:9" x14ac:dyDescent="0.2">
      <c r="A16" s="50"/>
      <c r="B16" s="33">
        <v>7</v>
      </c>
      <c r="C16" s="109" t="s">
        <v>74</v>
      </c>
      <c r="D16" s="109" t="s">
        <v>74</v>
      </c>
      <c r="E16" s="35">
        <v>1</v>
      </c>
      <c r="F16" s="121" t="s">
        <v>74</v>
      </c>
      <c r="G16" s="122" t="s">
        <v>74</v>
      </c>
    </row>
    <row r="17" spans="1:8" x14ac:dyDescent="0.2">
      <c r="A17" s="183"/>
      <c r="B17" s="180"/>
      <c r="C17" s="184"/>
      <c r="D17" s="184"/>
      <c r="E17" s="181"/>
      <c r="F17" s="185"/>
      <c r="G17" s="185"/>
      <c r="H17" s="104">
        <f>SUM(H10:H15)</f>
        <v>0</v>
      </c>
    </row>
    <row r="18" spans="1:8" ht="13.5" thickBot="1" x14ac:dyDescent="0.25">
      <c r="A18" s="54"/>
      <c r="B18" s="25" t="s">
        <v>37</v>
      </c>
      <c r="C18" s="26" t="s">
        <v>38</v>
      </c>
      <c r="D18" s="27"/>
      <c r="E18" s="28"/>
      <c r="F18" s="91"/>
      <c r="G18" s="53">
        <f>SUM(G10:G15)</f>
        <v>0</v>
      </c>
    </row>
    <row r="19" spans="1:8" ht="13.5" thickBot="1" x14ac:dyDescent="0.25">
      <c r="A19" s="54"/>
      <c r="B19" s="25"/>
      <c r="C19" s="26"/>
      <c r="D19" s="29" t="s">
        <v>39</v>
      </c>
      <c r="E19" s="30">
        <v>1</v>
      </c>
      <c r="F19" s="91"/>
      <c r="G19" s="53">
        <f>G18*E19</f>
        <v>0</v>
      </c>
      <c r="H19" s="107"/>
    </row>
    <row r="20" spans="1:8" ht="15" x14ac:dyDescent="0.25">
      <c r="A20" s="84"/>
      <c r="B20" s="21"/>
      <c r="C20" s="22" t="s">
        <v>178</v>
      </c>
      <c r="D20" s="22"/>
      <c r="E20" s="23" t="s">
        <v>31</v>
      </c>
      <c r="F20" s="95" t="s">
        <v>32</v>
      </c>
      <c r="G20" s="96" t="s">
        <v>33</v>
      </c>
      <c r="H20" s="107"/>
    </row>
    <row r="21" spans="1:8" x14ac:dyDescent="0.2">
      <c r="A21" s="51"/>
      <c r="B21" s="33">
        <v>1</v>
      </c>
      <c r="C21" s="207" t="s">
        <v>179</v>
      </c>
      <c r="D21" s="208"/>
      <c r="E21" s="35"/>
      <c r="F21" s="45"/>
      <c r="G21" s="46">
        <f t="shared" ref="G21:G27" si="2">E21*$F21</f>
        <v>0</v>
      </c>
      <c r="H21" s="107"/>
    </row>
    <row r="22" spans="1:8" x14ac:dyDescent="0.2">
      <c r="A22" s="145"/>
      <c r="B22" s="33">
        <v>2</v>
      </c>
      <c r="C22" s="209" t="s">
        <v>180</v>
      </c>
      <c r="D22" s="208" t="s">
        <v>180</v>
      </c>
      <c r="E22" s="35"/>
      <c r="F22" s="45"/>
      <c r="G22" s="46">
        <f t="shared" si="2"/>
        <v>0</v>
      </c>
      <c r="H22" s="107"/>
    </row>
    <row r="23" spans="1:8" x14ac:dyDescent="0.2">
      <c r="A23" s="145"/>
      <c r="B23" s="33">
        <v>3</v>
      </c>
      <c r="C23" s="209" t="s">
        <v>181</v>
      </c>
      <c r="D23" s="208" t="s">
        <v>181</v>
      </c>
      <c r="E23" s="35"/>
      <c r="F23" s="45"/>
      <c r="G23" s="46">
        <f t="shared" si="2"/>
        <v>0</v>
      </c>
      <c r="H23" s="107"/>
    </row>
    <row r="24" spans="1:8" x14ac:dyDescent="0.2">
      <c r="A24" s="145"/>
      <c r="B24" s="33">
        <v>4</v>
      </c>
      <c r="C24" s="209" t="s">
        <v>182</v>
      </c>
      <c r="D24" s="208" t="s">
        <v>182</v>
      </c>
      <c r="E24" s="35"/>
      <c r="F24" s="45"/>
      <c r="G24" s="46">
        <f t="shared" si="2"/>
        <v>0</v>
      </c>
      <c r="H24" s="107"/>
    </row>
    <row r="25" spans="1:8" x14ac:dyDescent="0.2">
      <c r="A25" s="145"/>
      <c r="B25" s="33">
        <v>5</v>
      </c>
      <c r="C25" s="209" t="s">
        <v>183</v>
      </c>
      <c r="D25" s="208" t="s">
        <v>183</v>
      </c>
      <c r="E25" s="35"/>
      <c r="F25" s="45"/>
      <c r="G25" s="46">
        <f t="shared" si="2"/>
        <v>0</v>
      </c>
      <c r="H25" s="107"/>
    </row>
    <row r="26" spans="1:8" x14ac:dyDescent="0.2">
      <c r="A26" s="145"/>
      <c r="B26" s="33">
        <v>6</v>
      </c>
      <c r="C26" s="209" t="s">
        <v>184</v>
      </c>
      <c r="D26" s="208" t="s">
        <v>184</v>
      </c>
      <c r="E26" s="35"/>
      <c r="F26" s="45"/>
      <c r="G26" s="46">
        <f t="shared" si="2"/>
        <v>0</v>
      </c>
      <c r="H26" s="107"/>
    </row>
    <row r="27" spans="1:8" x14ac:dyDescent="0.2">
      <c r="A27" s="145"/>
      <c r="B27" s="33">
        <v>7</v>
      </c>
      <c r="C27" s="209" t="s">
        <v>185</v>
      </c>
      <c r="D27" s="208" t="s">
        <v>185</v>
      </c>
      <c r="E27" s="35"/>
      <c r="F27" s="45"/>
      <c r="G27" s="46">
        <f t="shared" si="2"/>
        <v>0</v>
      </c>
      <c r="H27" s="107"/>
    </row>
    <row r="28" spans="1:8" ht="13.5" thickBot="1" x14ac:dyDescent="0.25">
      <c r="A28" s="54"/>
      <c r="B28" s="25" t="s">
        <v>37</v>
      </c>
      <c r="C28" s="26" t="s">
        <v>38</v>
      </c>
      <c r="D28" s="27"/>
      <c r="E28" s="28"/>
      <c r="F28" s="91"/>
      <c r="G28" s="53">
        <f>SUM(G21:G27)</f>
        <v>0</v>
      </c>
      <c r="H28" s="107"/>
    </row>
    <row r="29" spans="1:8" ht="13.5" thickBot="1" x14ac:dyDescent="0.25">
      <c r="A29" s="54"/>
      <c r="B29" s="25"/>
      <c r="C29" s="26"/>
      <c r="D29" s="29" t="s">
        <v>39</v>
      </c>
      <c r="E29" s="30">
        <v>1</v>
      </c>
      <c r="F29" s="91"/>
      <c r="G29" s="53">
        <f>G28*E29</f>
        <v>0</v>
      </c>
    </row>
    <row r="38" spans="15:15" x14ac:dyDescent="0.2">
      <c r="O38" t="s">
        <v>40</v>
      </c>
    </row>
  </sheetData>
  <mergeCells count="7">
    <mergeCell ref="C27:D27"/>
    <mergeCell ref="C21:D21"/>
    <mergeCell ref="C22:D22"/>
    <mergeCell ref="C23:D23"/>
    <mergeCell ref="C24:D24"/>
    <mergeCell ref="C25:D25"/>
    <mergeCell ref="C26:D26"/>
  </mergeCells>
  <pageMargins left="0.75" right="0.75" top="1" bottom="1" header="0.5" footer="0.5"/>
  <pageSetup scale="65" firstPageNumber="0" orientation="portrait" r:id="rId1"/>
  <headerFooter alignWithMargins="0">
    <oddHeader>&amp;LSYSKA HENNESSY GROUP
AMF01001&amp;RAMERIPRISE FINANCIAL
ONE WORLD TRADE CENTER, 78th FLOOR</oddHeader>
    <oddFooter>&amp;LAUDIOVISUAL SYSTEMS - APPENDIX A&amp;8
&amp;7Copyright © 2016 Syska Hennessy Group&amp;RISSUED FOR AV BID
27 41 00 - A&amp;P</oddFooter>
  </headerFooter>
  <rowBreaks count="1" manualBreakCount="1">
    <brk id="4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O74"/>
  <sheetViews>
    <sheetView showZeros="0" view="pageBreakPreview" zoomScaleNormal="100" zoomScaleSheetLayoutView="100" workbookViewId="0">
      <selection activeCell="D6" sqref="D6"/>
    </sheetView>
  </sheetViews>
  <sheetFormatPr defaultRowHeight="12.75" x14ac:dyDescent="0.2"/>
  <cols>
    <col min="1" max="1" width="11.5703125" style="86" customWidth="1"/>
    <col min="2" max="2" width="7.5703125" style="31" customWidth="1"/>
    <col min="3" max="3" width="60.7109375" style="32" customWidth="1"/>
    <col min="4" max="4" width="24.7109375" style="32" customWidth="1"/>
    <col min="5" max="5" width="6.28515625" style="31" customWidth="1"/>
    <col min="6" max="6" width="11.28515625" style="98" customWidth="1"/>
    <col min="7" max="7" width="16" style="98" bestFit="1" customWidth="1"/>
    <col min="8" max="8" width="8.85546875" style="104"/>
  </cols>
  <sheetData>
    <row r="1" spans="1:8" s="38" customFormat="1" ht="19.5" customHeight="1" x14ac:dyDescent="0.25">
      <c r="A1" s="82" t="s">
        <v>98</v>
      </c>
      <c r="B1" s="41"/>
      <c r="C1" s="42"/>
      <c r="D1" s="43"/>
      <c r="E1" s="41"/>
      <c r="F1" s="93"/>
      <c r="G1" s="94"/>
      <c r="H1" s="102"/>
    </row>
    <row r="2" spans="1:8" s="38" customFormat="1" ht="13.5" thickBot="1" x14ac:dyDescent="0.25">
      <c r="A2" s="83"/>
      <c r="B2" s="41"/>
      <c r="C2" s="42"/>
      <c r="D2" s="42"/>
      <c r="E2" s="41"/>
      <c r="F2" s="93"/>
      <c r="G2" s="94"/>
      <c r="H2" s="102"/>
    </row>
    <row r="3" spans="1:8" ht="15" x14ac:dyDescent="0.25">
      <c r="A3" s="84"/>
      <c r="B3" s="21" t="s">
        <v>28</v>
      </c>
      <c r="C3" s="22" t="s">
        <v>29</v>
      </c>
      <c r="D3" s="22" t="s">
        <v>30</v>
      </c>
      <c r="E3" s="23" t="s">
        <v>31</v>
      </c>
      <c r="F3" s="95" t="s">
        <v>32</v>
      </c>
      <c r="G3" s="96" t="s">
        <v>33</v>
      </c>
      <c r="H3" s="103" t="s">
        <v>34</v>
      </c>
    </row>
    <row r="4" spans="1:8" x14ac:dyDescent="0.2">
      <c r="A4" s="192" t="s">
        <v>189</v>
      </c>
      <c r="B4" s="188"/>
      <c r="C4" s="189"/>
      <c r="D4" s="189"/>
      <c r="E4" s="182"/>
      <c r="F4" s="191"/>
      <c r="G4" s="190"/>
    </row>
    <row r="5" spans="1:8" x14ac:dyDescent="0.2">
      <c r="A5" s="49"/>
      <c r="B5" s="33">
        <v>1</v>
      </c>
      <c r="C5" s="109" t="s">
        <v>263</v>
      </c>
      <c r="D5" s="109" t="s">
        <v>256</v>
      </c>
      <c r="E5" s="35">
        <v>1</v>
      </c>
      <c r="F5" s="89"/>
      <c r="G5" s="61">
        <f t="shared" ref="G5:G14" si="0">E5*$F5</f>
        <v>0</v>
      </c>
    </row>
    <row r="6" spans="1:8" ht="25.5" x14ac:dyDescent="0.2">
      <c r="A6" s="50"/>
      <c r="B6" s="33">
        <v>2</v>
      </c>
      <c r="C6" s="34" t="s">
        <v>42</v>
      </c>
      <c r="D6" s="34" t="s">
        <v>52</v>
      </c>
      <c r="E6" s="35">
        <v>1</v>
      </c>
      <c r="F6" s="89"/>
      <c r="G6" s="61">
        <f t="shared" si="0"/>
        <v>0</v>
      </c>
    </row>
    <row r="7" spans="1:8" ht="38.25" x14ac:dyDescent="0.2">
      <c r="A7" s="50"/>
      <c r="B7" s="33">
        <v>3</v>
      </c>
      <c r="C7" s="47" t="s">
        <v>53</v>
      </c>
      <c r="D7" s="47" t="s">
        <v>54</v>
      </c>
      <c r="E7" s="48">
        <v>1</v>
      </c>
      <c r="F7" s="89" t="s">
        <v>43</v>
      </c>
      <c r="G7" s="61" t="s">
        <v>43</v>
      </c>
    </row>
    <row r="8" spans="1:8" x14ac:dyDescent="0.2">
      <c r="A8" s="166" t="s">
        <v>36</v>
      </c>
      <c r="B8" s="188"/>
      <c r="C8" s="189"/>
      <c r="D8" s="189"/>
      <c r="E8" s="182"/>
      <c r="F8" s="191"/>
      <c r="G8" s="190"/>
    </row>
    <row r="9" spans="1:8" ht="25.5" x14ac:dyDescent="0.2">
      <c r="A9" s="50"/>
      <c r="B9" s="33">
        <v>4</v>
      </c>
      <c r="C9" s="34" t="s">
        <v>57</v>
      </c>
      <c r="D9" s="109" t="s">
        <v>71</v>
      </c>
      <c r="E9" s="35">
        <v>1</v>
      </c>
      <c r="F9" s="89"/>
      <c r="G9" s="61">
        <f t="shared" si="0"/>
        <v>0</v>
      </c>
    </row>
    <row r="10" spans="1:8" s="38" customFormat="1" x14ac:dyDescent="0.2">
      <c r="A10" s="50"/>
      <c r="B10" s="33">
        <v>5</v>
      </c>
      <c r="C10" s="109" t="s">
        <v>128</v>
      </c>
      <c r="D10" s="109" t="s">
        <v>44</v>
      </c>
      <c r="E10" s="35">
        <v>1</v>
      </c>
      <c r="F10" s="121" t="s">
        <v>44</v>
      </c>
      <c r="G10" s="122" t="s">
        <v>44</v>
      </c>
      <c r="H10" s="102"/>
    </row>
    <row r="11" spans="1:8" s="92" customFormat="1" ht="25.5" x14ac:dyDescent="0.2">
      <c r="A11" s="50"/>
      <c r="B11" s="33">
        <v>6</v>
      </c>
      <c r="C11" s="109" t="s">
        <v>109</v>
      </c>
      <c r="D11" s="109" t="s">
        <v>108</v>
      </c>
      <c r="E11" s="35">
        <v>3</v>
      </c>
      <c r="F11" s="89"/>
      <c r="G11" s="61">
        <f t="shared" si="0"/>
        <v>0</v>
      </c>
      <c r="H11" s="104"/>
    </row>
    <row r="12" spans="1:8" s="92" customFormat="1" ht="25.5" x14ac:dyDescent="0.2">
      <c r="A12" s="50"/>
      <c r="B12" s="33">
        <v>7</v>
      </c>
      <c r="C12" s="109" t="s">
        <v>111</v>
      </c>
      <c r="D12" s="109" t="s">
        <v>110</v>
      </c>
      <c r="E12" s="35">
        <v>1</v>
      </c>
      <c r="F12" s="89"/>
      <c r="G12" s="61">
        <f t="shared" si="0"/>
        <v>0</v>
      </c>
      <c r="H12" s="104"/>
    </row>
    <row r="13" spans="1:8" s="38" customFormat="1" ht="25.5" x14ac:dyDescent="0.2">
      <c r="A13" s="50"/>
      <c r="B13" s="33">
        <v>8</v>
      </c>
      <c r="C13" s="109" t="s">
        <v>112</v>
      </c>
      <c r="D13" s="109" t="s">
        <v>107</v>
      </c>
      <c r="E13" s="35">
        <v>2</v>
      </c>
      <c r="F13" s="89"/>
      <c r="G13" s="61">
        <f t="shared" si="0"/>
        <v>0</v>
      </c>
      <c r="H13" s="102"/>
    </row>
    <row r="14" spans="1:8" s="38" customFormat="1" ht="25.5" x14ac:dyDescent="0.2">
      <c r="A14" s="50"/>
      <c r="B14" s="33">
        <v>9</v>
      </c>
      <c r="C14" s="109" t="s">
        <v>80</v>
      </c>
      <c r="D14" s="124" t="s">
        <v>81</v>
      </c>
      <c r="E14" s="35">
        <v>1</v>
      </c>
      <c r="F14" s="89"/>
      <c r="G14" s="61">
        <f t="shared" si="0"/>
        <v>0</v>
      </c>
      <c r="H14" s="102"/>
    </row>
    <row r="15" spans="1:8" x14ac:dyDescent="0.2">
      <c r="A15" s="50"/>
      <c r="B15" s="33">
        <v>10</v>
      </c>
      <c r="C15" s="109" t="s">
        <v>84</v>
      </c>
      <c r="D15" s="109" t="s">
        <v>83</v>
      </c>
      <c r="E15" s="35">
        <v>1</v>
      </c>
      <c r="F15" s="121"/>
      <c r="G15" s="122">
        <f>E15*F15</f>
        <v>0</v>
      </c>
    </row>
    <row r="16" spans="1:8" ht="25.5" x14ac:dyDescent="0.2">
      <c r="A16" s="50"/>
      <c r="B16" s="33">
        <v>11</v>
      </c>
      <c r="C16" s="109" t="s">
        <v>157</v>
      </c>
      <c r="D16" s="109" t="s">
        <v>156</v>
      </c>
      <c r="E16" s="35">
        <v>1</v>
      </c>
      <c r="F16" s="121"/>
      <c r="G16" s="122">
        <f>E16*F16</f>
        <v>0</v>
      </c>
    </row>
    <row r="17" spans="1:9" ht="25.5" x14ac:dyDescent="0.2">
      <c r="A17" s="50"/>
      <c r="B17" s="33">
        <v>12</v>
      </c>
      <c r="C17" s="109" t="s">
        <v>104</v>
      </c>
      <c r="D17" s="109" t="s">
        <v>103</v>
      </c>
      <c r="E17" s="35">
        <v>1</v>
      </c>
      <c r="F17" s="89"/>
      <c r="G17" s="61">
        <f>E17*$F17</f>
        <v>0</v>
      </c>
    </row>
    <row r="18" spans="1:9" x14ac:dyDescent="0.2">
      <c r="A18" s="166" t="s">
        <v>35</v>
      </c>
      <c r="B18" s="188"/>
      <c r="C18" s="189"/>
      <c r="D18" s="189"/>
      <c r="E18" s="182"/>
      <c r="F18" s="191"/>
      <c r="G18" s="190"/>
    </row>
    <row r="19" spans="1:9" ht="38.25" x14ac:dyDescent="0.2">
      <c r="A19" s="49"/>
      <c r="B19" s="33">
        <v>13</v>
      </c>
      <c r="C19" s="36" t="s">
        <v>47</v>
      </c>
      <c r="D19" s="149" t="s">
        <v>97</v>
      </c>
      <c r="E19" s="31">
        <v>1</v>
      </c>
      <c r="F19" s="89"/>
      <c r="G19" s="61">
        <f>E19*$F19</f>
        <v>0</v>
      </c>
      <c r="I19" s="24"/>
    </row>
    <row r="20" spans="1:9" ht="25.5" x14ac:dyDescent="0.2">
      <c r="A20" s="50"/>
      <c r="B20" s="33">
        <v>14</v>
      </c>
      <c r="C20" s="109" t="s">
        <v>92</v>
      </c>
      <c r="D20" s="109" t="s">
        <v>91</v>
      </c>
      <c r="E20" s="35">
        <v>2</v>
      </c>
      <c r="F20" s="89"/>
      <c r="G20" s="61">
        <f>E20*$F20</f>
        <v>0</v>
      </c>
      <c r="I20" s="24"/>
    </row>
    <row r="21" spans="1:9" ht="25.5" x14ac:dyDescent="0.2">
      <c r="A21" s="50"/>
      <c r="B21" s="33">
        <v>15</v>
      </c>
      <c r="C21" s="109" t="s">
        <v>95</v>
      </c>
      <c r="D21" s="109" t="s">
        <v>96</v>
      </c>
      <c r="E21" s="35">
        <v>1</v>
      </c>
      <c r="F21" s="89"/>
      <c r="G21" s="61">
        <f>E21*$F21</f>
        <v>0</v>
      </c>
    </row>
    <row r="22" spans="1:9" x14ac:dyDescent="0.2">
      <c r="A22" s="50"/>
      <c r="B22" s="33">
        <v>16</v>
      </c>
      <c r="C22" s="109" t="s">
        <v>102</v>
      </c>
      <c r="D22" s="109" t="s">
        <v>101</v>
      </c>
      <c r="E22" s="35">
        <v>1</v>
      </c>
      <c r="F22" s="89"/>
      <c r="G22" s="61">
        <f>E22*$F22</f>
        <v>0</v>
      </c>
    </row>
    <row r="23" spans="1:9" ht="25.5" x14ac:dyDescent="0.2">
      <c r="A23" s="52"/>
      <c r="B23" s="33">
        <v>17</v>
      </c>
      <c r="C23" s="109" t="s">
        <v>94</v>
      </c>
      <c r="D23" s="109" t="s">
        <v>93</v>
      </c>
      <c r="E23" s="35">
        <v>1</v>
      </c>
      <c r="F23" s="89"/>
      <c r="G23" s="61">
        <f>E23*$F23</f>
        <v>0</v>
      </c>
    </row>
    <row r="24" spans="1:9" x14ac:dyDescent="0.2">
      <c r="A24" s="166" t="s">
        <v>175</v>
      </c>
      <c r="B24" s="188"/>
      <c r="C24" s="189"/>
      <c r="D24" s="189"/>
      <c r="E24" s="182"/>
      <c r="F24" s="191"/>
      <c r="G24" s="190"/>
    </row>
    <row r="25" spans="1:9" ht="25.5" x14ac:dyDescent="0.2">
      <c r="A25" s="50"/>
      <c r="B25" s="33">
        <v>18</v>
      </c>
      <c r="C25" s="152" t="s">
        <v>142</v>
      </c>
      <c r="D25" s="151" t="s">
        <v>141</v>
      </c>
      <c r="E25" s="153">
        <v>1</v>
      </c>
      <c r="F25" s="89"/>
      <c r="G25" s="61">
        <f>E25*F25</f>
        <v>0</v>
      </c>
    </row>
    <row r="26" spans="1:9" x14ac:dyDescent="0.2">
      <c r="A26" s="50"/>
      <c r="B26" s="33">
        <v>19</v>
      </c>
      <c r="C26" s="152" t="s">
        <v>144</v>
      </c>
      <c r="D26" s="151" t="s">
        <v>143</v>
      </c>
      <c r="E26" s="153">
        <v>1</v>
      </c>
      <c r="F26" s="89"/>
      <c r="G26" s="61">
        <f>E26*F26</f>
        <v>0</v>
      </c>
    </row>
    <row r="27" spans="1:9" ht="25.5" x14ac:dyDescent="0.2">
      <c r="A27" s="50"/>
      <c r="B27" s="33">
        <v>20</v>
      </c>
      <c r="C27" s="109" t="s">
        <v>106</v>
      </c>
      <c r="D27" s="109" t="s">
        <v>105</v>
      </c>
      <c r="E27" s="35">
        <v>1</v>
      </c>
      <c r="F27" s="121"/>
      <c r="G27" s="61">
        <f>E27*$F27</f>
        <v>0</v>
      </c>
    </row>
    <row r="28" spans="1:9" x14ac:dyDescent="0.2">
      <c r="A28" s="50"/>
      <c r="B28" s="33">
        <v>21</v>
      </c>
      <c r="C28" s="109" t="s">
        <v>191</v>
      </c>
      <c r="D28" s="109" t="s">
        <v>190</v>
      </c>
      <c r="E28" s="35">
        <v>1</v>
      </c>
      <c r="F28" s="121"/>
      <c r="G28" s="61">
        <f>E28*$F28</f>
        <v>0</v>
      </c>
    </row>
    <row r="29" spans="1:9" x14ac:dyDescent="0.2">
      <c r="A29" s="166" t="s">
        <v>176</v>
      </c>
      <c r="B29" s="178"/>
      <c r="C29" s="177"/>
      <c r="D29" s="177"/>
      <c r="E29" s="178"/>
      <c r="F29" s="176"/>
      <c r="G29" s="176"/>
      <c r="H29" s="107"/>
    </row>
    <row r="30" spans="1:9" s="38" customFormat="1" x14ac:dyDescent="0.2">
      <c r="A30" s="50"/>
      <c r="B30" s="33">
        <v>22</v>
      </c>
      <c r="C30" s="109" t="s">
        <v>115</v>
      </c>
      <c r="D30" s="124" t="s">
        <v>116</v>
      </c>
      <c r="E30" s="35">
        <v>1</v>
      </c>
      <c r="F30" s="89"/>
      <c r="G30" s="61">
        <f>E30*$F30</f>
        <v>0</v>
      </c>
      <c r="H30" s="102"/>
    </row>
    <row r="31" spans="1:9" ht="38.25" x14ac:dyDescent="0.2">
      <c r="A31" s="194"/>
      <c r="B31" s="33">
        <v>23</v>
      </c>
      <c r="C31" s="109" t="s">
        <v>147</v>
      </c>
      <c r="D31" s="193" t="s">
        <v>192</v>
      </c>
      <c r="E31" s="35">
        <v>2</v>
      </c>
      <c r="F31" s="89"/>
      <c r="G31" s="61">
        <f>E31*F31</f>
        <v>0</v>
      </c>
    </row>
    <row r="32" spans="1:9" ht="25.5" x14ac:dyDescent="0.2">
      <c r="A32" s="50"/>
      <c r="B32" s="33">
        <v>24</v>
      </c>
      <c r="C32" s="109" t="s">
        <v>148</v>
      </c>
      <c r="D32" s="109" t="s">
        <v>149</v>
      </c>
      <c r="E32" s="35">
        <v>2</v>
      </c>
      <c r="F32" s="89"/>
      <c r="G32" s="61">
        <f t="shared" ref="G32:G33" si="1">E32*F32</f>
        <v>0</v>
      </c>
    </row>
    <row r="33" spans="1:7" ht="25.5" x14ac:dyDescent="0.2">
      <c r="A33" s="50"/>
      <c r="B33" s="33">
        <v>25</v>
      </c>
      <c r="C33" s="109" t="s">
        <v>151</v>
      </c>
      <c r="D33" s="109" t="s">
        <v>150</v>
      </c>
      <c r="E33" s="35">
        <v>2</v>
      </c>
      <c r="F33" s="89"/>
      <c r="G33" s="61">
        <f t="shared" si="1"/>
        <v>0</v>
      </c>
    </row>
    <row r="34" spans="1:7" ht="25.5" x14ac:dyDescent="0.2">
      <c r="A34" s="50"/>
      <c r="B34" s="33">
        <v>26</v>
      </c>
      <c r="C34" s="109" t="s">
        <v>154</v>
      </c>
      <c r="D34" s="109" t="s">
        <v>152</v>
      </c>
      <c r="E34" s="35">
        <v>2</v>
      </c>
      <c r="F34" s="89"/>
      <c r="G34" s="61">
        <f t="shared" ref="G34:G43" si="2">E34*F34</f>
        <v>0</v>
      </c>
    </row>
    <row r="35" spans="1:7" ht="25.5" x14ac:dyDescent="0.2">
      <c r="A35" s="50"/>
      <c r="B35" s="33">
        <v>27</v>
      </c>
      <c r="C35" s="109" t="s">
        <v>155</v>
      </c>
      <c r="D35" s="109" t="s">
        <v>153</v>
      </c>
      <c r="E35" s="35">
        <v>1</v>
      </c>
      <c r="F35" s="89"/>
      <c r="G35" s="61">
        <f t="shared" si="2"/>
        <v>0</v>
      </c>
    </row>
    <row r="36" spans="1:7" x14ac:dyDescent="0.2">
      <c r="A36" s="50"/>
      <c r="B36" s="33">
        <v>28</v>
      </c>
      <c r="C36" s="152" t="s">
        <v>139</v>
      </c>
      <c r="D36" s="151" t="s">
        <v>137</v>
      </c>
      <c r="E36" s="153">
        <v>1</v>
      </c>
      <c r="F36" s="89"/>
      <c r="G36" s="61">
        <f t="shared" si="2"/>
        <v>0</v>
      </c>
    </row>
    <row r="37" spans="1:7" x14ac:dyDescent="0.2">
      <c r="A37" s="50"/>
      <c r="B37" s="33">
        <v>29</v>
      </c>
      <c r="C37" s="152" t="s">
        <v>140</v>
      </c>
      <c r="D37" s="151" t="s">
        <v>138</v>
      </c>
      <c r="E37" s="153">
        <v>1</v>
      </c>
      <c r="F37" s="89"/>
      <c r="G37" s="61">
        <f t="shared" si="2"/>
        <v>0</v>
      </c>
    </row>
    <row r="38" spans="1:7" ht="25.5" x14ac:dyDescent="0.2">
      <c r="A38" s="50"/>
      <c r="B38" s="33">
        <v>30</v>
      </c>
      <c r="C38" s="109" t="s">
        <v>125</v>
      </c>
      <c r="D38" s="109" t="s">
        <v>122</v>
      </c>
      <c r="E38" s="35">
        <v>1</v>
      </c>
      <c r="F38" s="89"/>
      <c r="G38" s="61">
        <f t="shared" si="2"/>
        <v>0</v>
      </c>
    </row>
    <row r="39" spans="1:7" ht="25.5" x14ac:dyDescent="0.2">
      <c r="A39" s="50"/>
      <c r="B39" s="33">
        <v>31</v>
      </c>
      <c r="C39" s="109" t="s">
        <v>145</v>
      </c>
      <c r="D39" s="109" t="s">
        <v>146</v>
      </c>
      <c r="E39" s="35">
        <v>1</v>
      </c>
      <c r="F39" s="89"/>
      <c r="G39" s="61">
        <f t="shared" si="2"/>
        <v>0</v>
      </c>
    </row>
    <row r="40" spans="1:7" ht="25.5" x14ac:dyDescent="0.2">
      <c r="A40" s="50"/>
      <c r="B40" s="33">
        <v>32</v>
      </c>
      <c r="C40" s="109" t="s">
        <v>124</v>
      </c>
      <c r="D40" s="109" t="s">
        <v>123</v>
      </c>
      <c r="E40" s="35">
        <v>1</v>
      </c>
      <c r="F40" s="89"/>
      <c r="G40" s="61">
        <f t="shared" si="2"/>
        <v>0</v>
      </c>
    </row>
    <row r="41" spans="1:7" ht="25.5" x14ac:dyDescent="0.2">
      <c r="A41" s="50"/>
      <c r="B41" s="33">
        <v>33</v>
      </c>
      <c r="C41" s="109" t="s">
        <v>127</v>
      </c>
      <c r="D41" s="109" t="s">
        <v>126</v>
      </c>
      <c r="E41" s="35">
        <v>1</v>
      </c>
      <c r="F41" s="89"/>
      <c r="G41" s="61">
        <f t="shared" si="2"/>
        <v>0</v>
      </c>
    </row>
    <row r="42" spans="1:7" ht="38.25" x14ac:dyDescent="0.2">
      <c r="A42" s="50"/>
      <c r="B42" s="33">
        <v>34</v>
      </c>
      <c r="C42" s="148" t="s">
        <v>86</v>
      </c>
      <c r="D42" s="147" t="s">
        <v>119</v>
      </c>
      <c r="E42" s="35">
        <v>1</v>
      </c>
      <c r="F42" s="89"/>
      <c r="G42" s="61">
        <f t="shared" si="2"/>
        <v>0</v>
      </c>
    </row>
    <row r="43" spans="1:7" x14ac:dyDescent="0.2">
      <c r="A43" s="50"/>
      <c r="B43" s="33">
        <v>35</v>
      </c>
      <c r="C43" s="109" t="s">
        <v>120</v>
      </c>
      <c r="D43" s="109" t="s">
        <v>121</v>
      </c>
      <c r="E43" s="35">
        <v>1</v>
      </c>
      <c r="F43" s="89"/>
      <c r="G43" s="61">
        <f t="shared" si="2"/>
        <v>0</v>
      </c>
    </row>
    <row r="44" spans="1:7" ht="38.25" x14ac:dyDescent="0.2">
      <c r="A44" s="50"/>
      <c r="B44" s="33">
        <v>36</v>
      </c>
      <c r="C44" s="109" t="s">
        <v>136</v>
      </c>
      <c r="D44" s="90" t="s">
        <v>58</v>
      </c>
      <c r="E44" s="37">
        <v>1</v>
      </c>
      <c r="F44" s="89"/>
      <c r="G44" s="61">
        <f t="shared" ref="G44:G47" si="3">E44*F44</f>
        <v>0</v>
      </c>
    </row>
    <row r="45" spans="1:7" ht="25.5" x14ac:dyDescent="0.2">
      <c r="A45" s="50"/>
      <c r="B45" s="33">
        <v>37</v>
      </c>
      <c r="C45" s="109" t="s">
        <v>118</v>
      </c>
      <c r="D45" s="123" t="s">
        <v>117</v>
      </c>
      <c r="E45" s="37">
        <v>2</v>
      </c>
      <c r="F45" s="89"/>
      <c r="G45" s="61">
        <f t="shared" si="3"/>
        <v>0</v>
      </c>
    </row>
    <row r="46" spans="1:7" x14ac:dyDescent="0.2">
      <c r="A46" s="50"/>
      <c r="B46" s="33">
        <v>38</v>
      </c>
      <c r="C46" s="152" t="s">
        <v>135</v>
      </c>
      <c r="D46" s="151" t="s">
        <v>134</v>
      </c>
      <c r="E46" s="153">
        <v>1</v>
      </c>
      <c r="F46" s="89"/>
      <c r="G46" s="61">
        <f>E46*F46</f>
        <v>0</v>
      </c>
    </row>
    <row r="47" spans="1:7" ht="51" x14ac:dyDescent="0.2">
      <c r="A47" s="52"/>
      <c r="B47" s="33">
        <v>39</v>
      </c>
      <c r="C47" s="34" t="s">
        <v>41</v>
      </c>
      <c r="D47" s="34" t="s">
        <v>58</v>
      </c>
      <c r="E47" s="37">
        <v>1</v>
      </c>
      <c r="F47" s="89"/>
      <c r="G47" s="61">
        <f t="shared" si="3"/>
        <v>0</v>
      </c>
    </row>
    <row r="48" spans="1:7" x14ac:dyDescent="0.2">
      <c r="A48" s="158" t="s">
        <v>78</v>
      </c>
      <c r="B48" s="154"/>
      <c r="C48" s="155"/>
      <c r="D48" s="155"/>
      <c r="E48" s="156"/>
      <c r="F48" s="157"/>
      <c r="G48" s="157"/>
    </row>
    <row r="49" spans="1:8" x14ac:dyDescent="0.2">
      <c r="A49" s="50"/>
      <c r="B49" s="33">
        <v>40</v>
      </c>
      <c r="C49" s="125" t="s">
        <v>114</v>
      </c>
      <c r="D49" s="47" t="s">
        <v>56</v>
      </c>
      <c r="E49" s="48">
        <v>1</v>
      </c>
      <c r="F49" s="121" t="s">
        <v>49</v>
      </c>
      <c r="G49" s="122" t="s">
        <v>49</v>
      </c>
      <c r="H49" s="107"/>
    </row>
    <row r="50" spans="1:8" s="38" customFormat="1" x14ac:dyDescent="0.2">
      <c r="A50" s="50"/>
      <c r="B50" s="33">
        <v>41</v>
      </c>
      <c r="C50" s="125" t="s">
        <v>113</v>
      </c>
      <c r="D50" s="47" t="s">
        <v>56</v>
      </c>
      <c r="E50" s="48">
        <v>1</v>
      </c>
      <c r="F50" s="121" t="s">
        <v>49</v>
      </c>
      <c r="G50" s="122" t="s">
        <v>49</v>
      </c>
      <c r="H50" s="102"/>
    </row>
    <row r="51" spans="1:8" ht="25.5" x14ac:dyDescent="0.2">
      <c r="A51" s="50"/>
      <c r="B51" s="33">
        <v>42</v>
      </c>
      <c r="C51" s="125" t="s">
        <v>99</v>
      </c>
      <c r="D51" s="150" t="s">
        <v>131</v>
      </c>
      <c r="E51" s="48">
        <v>1</v>
      </c>
      <c r="F51" s="121" t="s">
        <v>49</v>
      </c>
      <c r="G51" s="122" t="s">
        <v>49</v>
      </c>
    </row>
    <row r="52" spans="1:8" ht="25.5" x14ac:dyDescent="0.2">
      <c r="A52" s="50"/>
      <c r="B52" s="33">
        <v>43</v>
      </c>
      <c r="C52" s="125" t="s">
        <v>100</v>
      </c>
      <c r="D52" s="150" t="s">
        <v>132</v>
      </c>
      <c r="E52" s="48">
        <v>1</v>
      </c>
      <c r="F52" s="121" t="s">
        <v>49</v>
      </c>
      <c r="G52" s="122" t="s">
        <v>49</v>
      </c>
    </row>
    <row r="53" spans="1:8" ht="38.25" x14ac:dyDescent="0.2">
      <c r="A53" s="50"/>
      <c r="B53" s="33">
        <v>44</v>
      </c>
      <c r="C53" s="125" t="s">
        <v>48</v>
      </c>
      <c r="D53" s="125" t="s">
        <v>133</v>
      </c>
      <c r="E53" s="48">
        <v>1</v>
      </c>
      <c r="F53" s="121" t="s">
        <v>49</v>
      </c>
      <c r="G53" s="122" t="s">
        <v>49</v>
      </c>
    </row>
    <row r="54" spans="1:8" ht="25.5" x14ac:dyDescent="0.2">
      <c r="A54" s="50"/>
      <c r="B54" s="33">
        <v>45</v>
      </c>
      <c r="C54" s="125" t="s">
        <v>130</v>
      </c>
      <c r="D54" s="125" t="s">
        <v>56</v>
      </c>
      <c r="E54" s="48">
        <v>1</v>
      </c>
      <c r="F54" s="121" t="s">
        <v>49</v>
      </c>
      <c r="G54" s="122" t="s">
        <v>49</v>
      </c>
    </row>
    <row r="55" spans="1:8" x14ac:dyDescent="0.2">
      <c r="A55" s="50"/>
      <c r="B55" s="33">
        <v>46</v>
      </c>
      <c r="C55" s="125" t="s">
        <v>193</v>
      </c>
      <c r="D55" s="125" t="s">
        <v>56</v>
      </c>
      <c r="E55" s="48">
        <v>1</v>
      </c>
      <c r="F55" s="121" t="s">
        <v>49</v>
      </c>
      <c r="G55" s="122" t="s">
        <v>49</v>
      </c>
    </row>
    <row r="56" spans="1:8" x14ac:dyDescent="0.2">
      <c r="A56" s="50"/>
      <c r="B56" s="33">
        <v>47</v>
      </c>
      <c r="C56" s="125" t="s">
        <v>194</v>
      </c>
      <c r="D56" s="125" t="s">
        <v>56</v>
      </c>
      <c r="E56" s="48">
        <v>1</v>
      </c>
      <c r="F56" s="121" t="s">
        <v>49</v>
      </c>
      <c r="G56" s="122" t="s">
        <v>49</v>
      </c>
    </row>
    <row r="57" spans="1:8" x14ac:dyDescent="0.2">
      <c r="A57" s="50"/>
      <c r="B57" s="33">
        <v>48</v>
      </c>
      <c r="C57" s="125" t="s">
        <v>159</v>
      </c>
      <c r="D57" s="125" t="s">
        <v>56</v>
      </c>
      <c r="E57" s="48">
        <v>1</v>
      </c>
      <c r="F57" s="121" t="s">
        <v>49</v>
      </c>
      <c r="G57" s="122" t="s">
        <v>49</v>
      </c>
    </row>
    <row r="58" spans="1:8" x14ac:dyDescent="0.2">
      <c r="A58" s="50"/>
      <c r="B58" s="33">
        <v>49</v>
      </c>
      <c r="C58" s="125" t="s">
        <v>129</v>
      </c>
      <c r="D58" s="125" t="s">
        <v>56</v>
      </c>
      <c r="E58" s="48">
        <v>1</v>
      </c>
      <c r="F58" s="121" t="s">
        <v>49</v>
      </c>
      <c r="G58" s="122" t="s">
        <v>49</v>
      </c>
    </row>
    <row r="59" spans="1:8" x14ac:dyDescent="0.2">
      <c r="A59" s="183"/>
      <c r="B59" s="180"/>
      <c r="C59" s="184"/>
      <c r="D59" s="184"/>
      <c r="E59" s="181"/>
      <c r="F59" s="185"/>
      <c r="G59" s="185"/>
    </row>
    <row r="60" spans="1:8" ht="13.5" thickBot="1" x14ac:dyDescent="0.25">
      <c r="A60" s="54"/>
      <c r="B60" s="25" t="s">
        <v>37</v>
      </c>
      <c r="C60" s="26" t="s">
        <v>38</v>
      </c>
      <c r="D60" s="27"/>
      <c r="E60" s="99"/>
      <c r="F60" s="101"/>
      <c r="G60" s="100">
        <f>SUM(G5:G58)</f>
        <v>0</v>
      </c>
    </row>
    <row r="61" spans="1:8" ht="13.5" thickBot="1" x14ac:dyDescent="0.25">
      <c r="A61" s="54"/>
      <c r="B61" s="25"/>
      <c r="C61" s="26"/>
      <c r="D61" s="29" t="s">
        <v>39</v>
      </c>
      <c r="E61" s="30">
        <v>2</v>
      </c>
      <c r="F61" s="91"/>
      <c r="G61" s="53">
        <f>G60*E61</f>
        <v>0</v>
      </c>
    </row>
    <row r="62" spans="1:8" ht="15" x14ac:dyDescent="0.25">
      <c r="A62" s="84"/>
      <c r="B62" s="21"/>
      <c r="C62" s="22" t="s">
        <v>178</v>
      </c>
      <c r="D62" s="22"/>
      <c r="E62" s="23" t="s">
        <v>31</v>
      </c>
      <c r="F62" s="95" t="s">
        <v>32</v>
      </c>
      <c r="G62" s="96" t="s">
        <v>33</v>
      </c>
      <c r="H62" s="107"/>
    </row>
    <row r="63" spans="1:8" x14ac:dyDescent="0.2">
      <c r="A63" s="51"/>
      <c r="B63" s="33">
        <v>1</v>
      </c>
      <c r="C63" s="207" t="s">
        <v>179</v>
      </c>
      <c r="D63" s="208"/>
      <c r="E63" s="35"/>
      <c r="F63" s="45"/>
      <c r="G63" s="46">
        <f t="shared" ref="G63:G69" si="4">E63*$F63</f>
        <v>0</v>
      </c>
      <c r="H63" s="107"/>
    </row>
    <row r="64" spans="1:8" x14ac:dyDescent="0.2">
      <c r="A64" s="145"/>
      <c r="B64" s="33">
        <v>2</v>
      </c>
      <c r="C64" s="209" t="s">
        <v>180</v>
      </c>
      <c r="D64" s="208" t="s">
        <v>180</v>
      </c>
      <c r="E64" s="35"/>
      <c r="F64" s="45"/>
      <c r="G64" s="46">
        <f t="shared" si="4"/>
        <v>0</v>
      </c>
      <c r="H64" s="107"/>
    </row>
    <row r="65" spans="1:15" x14ac:dyDescent="0.2">
      <c r="A65" s="145"/>
      <c r="B65" s="33">
        <v>3</v>
      </c>
      <c r="C65" s="209" t="s">
        <v>181</v>
      </c>
      <c r="D65" s="208" t="s">
        <v>181</v>
      </c>
      <c r="E65" s="35"/>
      <c r="F65" s="45"/>
      <c r="G65" s="46">
        <f t="shared" si="4"/>
        <v>0</v>
      </c>
      <c r="H65" s="107"/>
    </row>
    <row r="66" spans="1:15" x14ac:dyDescent="0.2">
      <c r="A66" s="145"/>
      <c r="B66" s="33">
        <v>4</v>
      </c>
      <c r="C66" s="209" t="s">
        <v>182</v>
      </c>
      <c r="D66" s="208" t="s">
        <v>182</v>
      </c>
      <c r="E66" s="35"/>
      <c r="F66" s="45"/>
      <c r="G66" s="46">
        <f t="shared" si="4"/>
        <v>0</v>
      </c>
      <c r="H66" s="107"/>
    </row>
    <row r="67" spans="1:15" x14ac:dyDescent="0.2">
      <c r="A67" s="145"/>
      <c r="B67" s="33">
        <v>5</v>
      </c>
      <c r="C67" s="209" t="s">
        <v>183</v>
      </c>
      <c r="D67" s="208" t="s">
        <v>183</v>
      </c>
      <c r="E67" s="35"/>
      <c r="F67" s="45"/>
      <c r="G67" s="46">
        <f t="shared" si="4"/>
        <v>0</v>
      </c>
      <c r="H67" s="107"/>
    </row>
    <row r="68" spans="1:15" x14ac:dyDescent="0.2">
      <c r="A68" s="145"/>
      <c r="B68" s="33">
        <v>6</v>
      </c>
      <c r="C68" s="209" t="s">
        <v>184</v>
      </c>
      <c r="D68" s="208" t="s">
        <v>184</v>
      </c>
      <c r="E68" s="35"/>
      <c r="F68" s="45"/>
      <c r="G68" s="46">
        <f t="shared" si="4"/>
        <v>0</v>
      </c>
      <c r="H68" s="107"/>
    </row>
    <row r="69" spans="1:15" x14ac:dyDescent="0.2">
      <c r="A69" s="145"/>
      <c r="B69" s="33">
        <v>7</v>
      </c>
      <c r="C69" s="209" t="s">
        <v>185</v>
      </c>
      <c r="D69" s="208" t="s">
        <v>185</v>
      </c>
      <c r="E69" s="35"/>
      <c r="F69" s="45"/>
      <c r="G69" s="46">
        <f t="shared" si="4"/>
        <v>0</v>
      </c>
      <c r="H69" s="107"/>
    </row>
    <row r="70" spans="1:15" ht="13.5" thickBot="1" x14ac:dyDescent="0.25">
      <c r="A70" s="54"/>
      <c r="B70" s="25" t="s">
        <v>37</v>
      </c>
      <c r="C70" s="26" t="s">
        <v>38</v>
      </c>
      <c r="D70" s="27"/>
      <c r="E70" s="28"/>
      <c r="F70" s="91"/>
      <c r="G70" s="53">
        <f>SUM(G63:G69)</f>
        <v>0</v>
      </c>
      <c r="H70" s="107"/>
    </row>
    <row r="71" spans="1:15" ht="13.5" thickBot="1" x14ac:dyDescent="0.25">
      <c r="A71" s="54"/>
      <c r="B71" s="25"/>
      <c r="C71" s="26"/>
      <c r="D71" s="29" t="s">
        <v>39</v>
      </c>
      <c r="E71" s="30">
        <v>2</v>
      </c>
      <c r="F71" s="91"/>
      <c r="G71" s="53">
        <f>G70*E71</f>
        <v>0</v>
      </c>
      <c r="H71" s="107"/>
    </row>
    <row r="74" spans="1:15" x14ac:dyDescent="0.2">
      <c r="O74" t="s">
        <v>40</v>
      </c>
    </row>
  </sheetData>
  <mergeCells count="7">
    <mergeCell ref="C69:D69"/>
    <mergeCell ref="C63:D63"/>
    <mergeCell ref="C64:D64"/>
    <mergeCell ref="C65:D65"/>
    <mergeCell ref="C66:D66"/>
    <mergeCell ref="C67:D67"/>
    <mergeCell ref="C68:D68"/>
  </mergeCells>
  <pageMargins left="0.75" right="0.75" top="1" bottom="1" header="0.5" footer="0.5"/>
  <pageSetup scale="45" firstPageNumber="0" orientation="portrait" r:id="rId1"/>
  <headerFooter alignWithMargins="0">
    <oddHeader>&amp;LSYSKA HENNESSY GROUP
AMF01001&amp;RAMERIPRISE FINANCIAL
ONE WORLD TRADE CENTER, 78th FLOOR</oddHeader>
    <oddFooter>&amp;LAUDIOVISUAL SYSTEMS - APPENDIX A&amp;8
&amp;7Copyright © 2016 Syska Hennessy Group&amp;RISSUED FOR AV BID
27 41 00 - A&amp;P</oddFooter>
  </headerFooter>
  <rowBreaks count="1" manualBreakCount="1">
    <brk id="8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showZeros="0" view="pageBreakPreview" zoomScaleNormal="100" zoomScaleSheetLayoutView="100" workbookViewId="0">
      <selection activeCell="D6" sqref="D6"/>
    </sheetView>
  </sheetViews>
  <sheetFormatPr defaultRowHeight="12.75" x14ac:dyDescent="0.2"/>
  <cols>
    <col min="1" max="1" width="11.5703125" style="86" customWidth="1"/>
    <col min="2" max="2" width="7.5703125" style="31" customWidth="1"/>
    <col min="3" max="3" width="60.7109375" style="32" customWidth="1"/>
    <col min="4" max="4" width="24.7109375" style="32" customWidth="1"/>
    <col min="5" max="5" width="6.28515625" style="31" customWidth="1"/>
    <col min="6" max="6" width="11.28515625" style="98" customWidth="1"/>
    <col min="7" max="7" width="16" style="98" bestFit="1" customWidth="1"/>
    <col min="8" max="8" width="8.85546875" style="104"/>
  </cols>
  <sheetData>
    <row r="1" spans="1:8" s="38" customFormat="1" ht="19.5" customHeight="1" x14ac:dyDescent="0.25">
      <c r="A1" s="82" t="s">
        <v>158</v>
      </c>
      <c r="B1" s="41"/>
      <c r="C1" s="42"/>
      <c r="D1" s="43"/>
      <c r="E1" s="41"/>
      <c r="F1" s="93"/>
      <c r="G1" s="94"/>
      <c r="H1" s="102"/>
    </row>
    <row r="2" spans="1:8" s="38" customFormat="1" ht="13.5" thickBot="1" x14ac:dyDescent="0.25">
      <c r="A2" s="83"/>
      <c r="B2" s="41"/>
      <c r="C2" s="42"/>
      <c r="D2" s="42"/>
      <c r="E2" s="41"/>
      <c r="F2" s="93"/>
      <c r="G2" s="94"/>
      <c r="H2" s="102"/>
    </row>
    <row r="3" spans="1:8" ht="15" x14ac:dyDescent="0.25">
      <c r="A3" s="84"/>
      <c r="B3" s="21" t="s">
        <v>28</v>
      </c>
      <c r="C3" s="22" t="s">
        <v>29</v>
      </c>
      <c r="D3" s="22" t="s">
        <v>30</v>
      </c>
      <c r="E3" s="23" t="s">
        <v>31</v>
      </c>
      <c r="F3" s="95" t="s">
        <v>32</v>
      </c>
      <c r="G3" s="96" t="s">
        <v>33</v>
      </c>
      <c r="H3" s="103" t="s">
        <v>34</v>
      </c>
    </row>
    <row r="4" spans="1:8" x14ac:dyDescent="0.2">
      <c r="A4" s="192" t="s">
        <v>189</v>
      </c>
      <c r="B4" s="188"/>
      <c r="C4" s="189"/>
      <c r="D4" s="189"/>
      <c r="E4" s="182"/>
      <c r="F4" s="191"/>
      <c r="G4" s="190"/>
    </row>
    <row r="5" spans="1:8" x14ac:dyDescent="0.2">
      <c r="A5" s="49"/>
      <c r="B5" s="33">
        <v>1</v>
      </c>
      <c r="C5" s="109" t="s">
        <v>261</v>
      </c>
      <c r="D5" s="109" t="s">
        <v>262</v>
      </c>
      <c r="E5" s="35">
        <v>1</v>
      </c>
      <c r="F5" s="89"/>
      <c r="G5" s="61">
        <f t="shared" ref="G5:G14" si="0">E5*$F5</f>
        <v>0</v>
      </c>
    </row>
    <row r="6" spans="1:8" ht="25.5" x14ac:dyDescent="0.2">
      <c r="A6" s="50"/>
      <c r="B6" s="33">
        <v>2</v>
      </c>
      <c r="C6" s="34" t="s">
        <v>42</v>
      </c>
      <c r="D6" s="34" t="s">
        <v>52</v>
      </c>
      <c r="E6" s="35">
        <v>1</v>
      </c>
      <c r="F6" s="89"/>
      <c r="G6" s="61">
        <f t="shared" si="0"/>
        <v>0</v>
      </c>
    </row>
    <row r="7" spans="1:8" ht="38.25" x14ac:dyDescent="0.2">
      <c r="A7" s="50"/>
      <c r="B7" s="33">
        <v>3</v>
      </c>
      <c r="C7" s="47" t="s">
        <v>53</v>
      </c>
      <c r="D7" s="47" t="s">
        <v>54</v>
      </c>
      <c r="E7" s="48">
        <v>1</v>
      </c>
      <c r="F7" s="89" t="s">
        <v>43</v>
      </c>
      <c r="G7" s="61" t="s">
        <v>43</v>
      </c>
    </row>
    <row r="8" spans="1:8" x14ac:dyDescent="0.2">
      <c r="A8" s="166" t="s">
        <v>36</v>
      </c>
      <c r="B8" s="188"/>
      <c r="C8" s="189"/>
      <c r="D8" s="189"/>
      <c r="E8" s="182"/>
      <c r="F8" s="191"/>
      <c r="G8" s="190"/>
    </row>
    <row r="9" spans="1:8" ht="25.5" x14ac:dyDescent="0.2">
      <c r="A9" s="50"/>
      <c r="B9" s="33">
        <v>7</v>
      </c>
      <c r="C9" s="34" t="s">
        <v>57</v>
      </c>
      <c r="D9" s="109" t="s">
        <v>71</v>
      </c>
      <c r="E9" s="35">
        <v>1</v>
      </c>
      <c r="F9" s="89"/>
      <c r="G9" s="61">
        <f t="shared" si="0"/>
        <v>0</v>
      </c>
    </row>
    <row r="10" spans="1:8" s="38" customFormat="1" x14ac:dyDescent="0.2">
      <c r="A10" s="50"/>
      <c r="B10" s="33">
        <v>8</v>
      </c>
      <c r="C10" s="109" t="s">
        <v>128</v>
      </c>
      <c r="D10" s="109" t="s">
        <v>44</v>
      </c>
      <c r="E10" s="35">
        <v>1</v>
      </c>
      <c r="F10" s="121" t="s">
        <v>44</v>
      </c>
      <c r="G10" s="122" t="s">
        <v>44</v>
      </c>
      <c r="H10" s="102"/>
    </row>
    <row r="11" spans="1:8" s="92" customFormat="1" ht="25.5" x14ac:dyDescent="0.2">
      <c r="A11" s="50"/>
      <c r="B11" s="33">
        <v>9</v>
      </c>
      <c r="C11" s="109" t="s">
        <v>109</v>
      </c>
      <c r="D11" s="109" t="s">
        <v>108</v>
      </c>
      <c r="E11" s="35">
        <v>3</v>
      </c>
      <c r="F11" s="89"/>
      <c r="G11" s="61">
        <f t="shared" si="0"/>
        <v>0</v>
      </c>
      <c r="H11" s="104"/>
    </row>
    <row r="12" spans="1:8" s="92" customFormat="1" ht="25.5" x14ac:dyDescent="0.2">
      <c r="A12" s="50"/>
      <c r="B12" s="33">
        <v>10</v>
      </c>
      <c r="C12" s="109" t="s">
        <v>111</v>
      </c>
      <c r="D12" s="109" t="s">
        <v>110</v>
      </c>
      <c r="E12" s="35">
        <v>1</v>
      </c>
      <c r="F12" s="89"/>
      <c r="G12" s="61">
        <f t="shared" si="0"/>
        <v>0</v>
      </c>
      <c r="H12" s="104"/>
    </row>
    <row r="13" spans="1:8" s="38" customFormat="1" ht="25.5" x14ac:dyDescent="0.2">
      <c r="A13" s="50"/>
      <c r="B13" s="33">
        <v>11</v>
      </c>
      <c r="C13" s="109" t="s">
        <v>112</v>
      </c>
      <c r="D13" s="109" t="s">
        <v>107</v>
      </c>
      <c r="E13" s="35">
        <v>2</v>
      </c>
      <c r="F13" s="89"/>
      <c r="G13" s="61">
        <f t="shared" si="0"/>
        <v>0</v>
      </c>
      <c r="H13" s="102"/>
    </row>
    <row r="14" spans="1:8" s="38" customFormat="1" ht="25.5" x14ac:dyDescent="0.2">
      <c r="A14" s="50"/>
      <c r="B14" s="33">
        <v>12</v>
      </c>
      <c r="C14" s="109" t="s">
        <v>80</v>
      </c>
      <c r="D14" s="124" t="s">
        <v>81</v>
      </c>
      <c r="E14" s="35">
        <v>1</v>
      </c>
      <c r="F14" s="89"/>
      <c r="G14" s="61">
        <f t="shared" si="0"/>
        <v>0</v>
      </c>
      <c r="H14" s="102"/>
    </row>
    <row r="15" spans="1:8" x14ac:dyDescent="0.2">
      <c r="A15" s="50"/>
      <c r="B15" s="33">
        <v>13</v>
      </c>
      <c r="C15" s="109" t="s">
        <v>84</v>
      </c>
      <c r="D15" s="109" t="s">
        <v>83</v>
      </c>
      <c r="E15" s="35">
        <v>1</v>
      </c>
      <c r="F15" s="121"/>
      <c r="G15" s="122">
        <f>E15*F15</f>
        <v>0</v>
      </c>
    </row>
    <row r="16" spans="1:8" ht="25.5" x14ac:dyDescent="0.2">
      <c r="A16" s="50"/>
      <c r="B16" s="33">
        <v>14</v>
      </c>
      <c r="C16" s="109" t="s">
        <v>157</v>
      </c>
      <c r="D16" s="109" t="s">
        <v>156</v>
      </c>
      <c r="E16" s="35">
        <v>1</v>
      </c>
      <c r="F16" s="121"/>
      <c r="G16" s="122">
        <f>E16*F16</f>
        <v>0</v>
      </c>
    </row>
    <row r="17" spans="1:9" ht="25.5" x14ac:dyDescent="0.2">
      <c r="A17" s="50"/>
      <c r="B17" s="33">
        <v>15</v>
      </c>
      <c r="C17" s="109" t="s">
        <v>104</v>
      </c>
      <c r="D17" s="109" t="s">
        <v>103</v>
      </c>
      <c r="E17" s="35">
        <v>1</v>
      </c>
      <c r="F17" s="89"/>
      <c r="G17" s="61">
        <f>E17*$F17</f>
        <v>0</v>
      </c>
    </row>
    <row r="18" spans="1:9" x14ac:dyDescent="0.2">
      <c r="A18" s="192" t="s">
        <v>35</v>
      </c>
      <c r="B18" s="188"/>
      <c r="C18" s="189"/>
      <c r="D18" s="189"/>
      <c r="E18" s="182"/>
      <c r="F18" s="191"/>
      <c r="G18" s="190"/>
    </row>
    <row r="19" spans="1:9" ht="38.25" x14ac:dyDescent="0.2">
      <c r="A19" s="49"/>
      <c r="B19" s="33">
        <v>16</v>
      </c>
      <c r="C19" s="36" t="s">
        <v>47</v>
      </c>
      <c r="D19" s="149" t="s">
        <v>97</v>
      </c>
      <c r="E19" s="31">
        <v>1</v>
      </c>
      <c r="F19" s="89"/>
      <c r="G19" s="61">
        <f>E19*$F19</f>
        <v>0</v>
      </c>
      <c r="I19" s="24"/>
    </row>
    <row r="20" spans="1:9" ht="25.5" x14ac:dyDescent="0.2">
      <c r="A20" s="50"/>
      <c r="B20" s="33">
        <v>17</v>
      </c>
      <c r="C20" s="109" t="s">
        <v>92</v>
      </c>
      <c r="D20" s="109" t="s">
        <v>91</v>
      </c>
      <c r="E20" s="35">
        <v>2</v>
      </c>
      <c r="F20" s="89"/>
      <c r="G20" s="61">
        <f>E20*$F20</f>
        <v>0</v>
      </c>
      <c r="I20" s="24"/>
    </row>
    <row r="21" spans="1:9" ht="25.5" x14ac:dyDescent="0.2">
      <c r="A21" s="50"/>
      <c r="B21" s="33">
        <v>18</v>
      </c>
      <c r="C21" s="109" t="s">
        <v>95</v>
      </c>
      <c r="D21" s="109" t="s">
        <v>96</v>
      </c>
      <c r="E21" s="35">
        <v>1</v>
      </c>
      <c r="F21" s="89"/>
      <c r="G21" s="61">
        <f>E21*$F21</f>
        <v>0</v>
      </c>
    </row>
    <row r="22" spans="1:9" x14ac:dyDescent="0.2">
      <c r="A22" s="50"/>
      <c r="B22" s="33">
        <v>19</v>
      </c>
      <c r="C22" s="109" t="s">
        <v>102</v>
      </c>
      <c r="D22" s="109" t="s">
        <v>101</v>
      </c>
      <c r="E22" s="35">
        <v>1</v>
      </c>
      <c r="F22" s="89"/>
      <c r="G22" s="61">
        <f>E22*$F22</f>
        <v>0</v>
      </c>
    </row>
    <row r="23" spans="1:9" ht="25.5" x14ac:dyDescent="0.2">
      <c r="A23" s="52"/>
      <c r="B23" s="33">
        <v>20</v>
      </c>
      <c r="C23" s="109" t="s">
        <v>94</v>
      </c>
      <c r="D23" s="109" t="s">
        <v>93</v>
      </c>
      <c r="E23" s="35">
        <v>1</v>
      </c>
      <c r="F23" s="89"/>
      <c r="G23" s="61">
        <f>E23*$F23</f>
        <v>0</v>
      </c>
    </row>
    <row r="24" spans="1:9" x14ac:dyDescent="0.2">
      <c r="A24" s="192" t="s">
        <v>175</v>
      </c>
      <c r="B24" s="188"/>
      <c r="C24" s="189"/>
      <c r="D24" s="189"/>
      <c r="E24" s="182"/>
      <c r="F24" s="191"/>
      <c r="G24" s="190"/>
    </row>
    <row r="25" spans="1:9" ht="25.5" x14ac:dyDescent="0.2">
      <c r="A25" s="49"/>
      <c r="B25" s="33">
        <v>21</v>
      </c>
      <c r="C25" s="152" t="s">
        <v>142</v>
      </c>
      <c r="D25" s="151" t="s">
        <v>141</v>
      </c>
      <c r="E25" s="153">
        <v>1</v>
      </c>
      <c r="F25" s="89"/>
      <c r="G25" s="61">
        <f>E25*F25</f>
        <v>0</v>
      </c>
    </row>
    <row r="26" spans="1:9" x14ac:dyDescent="0.2">
      <c r="A26" s="50"/>
      <c r="B26" s="33">
        <v>22</v>
      </c>
      <c r="C26" s="152" t="s">
        <v>144</v>
      </c>
      <c r="D26" s="151" t="s">
        <v>143</v>
      </c>
      <c r="E26" s="153">
        <v>1</v>
      </c>
      <c r="F26" s="89"/>
      <c r="G26" s="61">
        <f>E26*F26</f>
        <v>0</v>
      </c>
    </row>
    <row r="27" spans="1:9" ht="25.5" x14ac:dyDescent="0.2">
      <c r="A27" s="50"/>
      <c r="B27" s="33">
        <v>23</v>
      </c>
      <c r="C27" s="109" t="s">
        <v>106</v>
      </c>
      <c r="D27" s="109" t="s">
        <v>105</v>
      </c>
      <c r="E27" s="35">
        <v>1</v>
      </c>
      <c r="F27" s="121"/>
      <c r="G27" s="61">
        <f>E27*$F27</f>
        <v>0</v>
      </c>
    </row>
    <row r="28" spans="1:9" x14ac:dyDescent="0.2">
      <c r="A28" s="50"/>
      <c r="B28" s="33">
        <v>24</v>
      </c>
      <c r="C28" s="109" t="s">
        <v>191</v>
      </c>
      <c r="D28" s="109" t="s">
        <v>190</v>
      </c>
      <c r="E28" s="35">
        <v>1</v>
      </c>
      <c r="F28" s="121"/>
      <c r="G28" s="61">
        <f>E28*$F28</f>
        <v>0</v>
      </c>
    </row>
    <row r="29" spans="1:9" x14ac:dyDescent="0.2">
      <c r="A29" s="166" t="s">
        <v>176</v>
      </c>
      <c r="B29" s="178"/>
      <c r="C29" s="177"/>
      <c r="D29" s="177"/>
      <c r="E29" s="178"/>
      <c r="F29" s="176"/>
      <c r="G29" s="176"/>
      <c r="H29" s="107"/>
    </row>
    <row r="30" spans="1:9" s="38" customFormat="1" x14ac:dyDescent="0.2">
      <c r="A30" s="50"/>
      <c r="B30" s="33">
        <v>25</v>
      </c>
      <c r="C30" s="109" t="s">
        <v>115</v>
      </c>
      <c r="D30" s="124" t="s">
        <v>116</v>
      </c>
      <c r="E30" s="35">
        <v>1</v>
      </c>
      <c r="F30" s="89"/>
      <c r="G30" s="61">
        <f>E30*$F30</f>
        <v>0</v>
      </c>
      <c r="H30" s="102"/>
    </row>
    <row r="31" spans="1:9" ht="38.25" x14ac:dyDescent="0.2">
      <c r="A31" s="194"/>
      <c r="B31" s="33">
        <v>26</v>
      </c>
      <c r="C31" s="193" t="s">
        <v>147</v>
      </c>
      <c r="D31" s="193" t="s">
        <v>192</v>
      </c>
      <c r="E31" s="35">
        <v>2</v>
      </c>
      <c r="F31" s="89"/>
      <c r="G31" s="61">
        <f>E31*F31</f>
        <v>0</v>
      </c>
    </row>
    <row r="32" spans="1:9" ht="25.5" x14ac:dyDescent="0.2">
      <c r="A32" s="50"/>
      <c r="B32" s="33">
        <v>27</v>
      </c>
      <c r="C32" s="109" t="s">
        <v>148</v>
      </c>
      <c r="D32" s="109" t="s">
        <v>149</v>
      </c>
      <c r="E32" s="35">
        <v>2</v>
      </c>
      <c r="F32" s="89"/>
      <c r="G32" s="61">
        <f t="shared" ref="G32:G33" si="1">E32*F32</f>
        <v>0</v>
      </c>
    </row>
    <row r="33" spans="1:7" ht="25.5" x14ac:dyDescent="0.2">
      <c r="A33" s="50"/>
      <c r="B33" s="33">
        <v>28</v>
      </c>
      <c r="C33" s="109" t="s">
        <v>151</v>
      </c>
      <c r="D33" s="109" t="s">
        <v>150</v>
      </c>
      <c r="E33" s="35">
        <v>2</v>
      </c>
      <c r="F33" s="89"/>
      <c r="G33" s="61">
        <f t="shared" si="1"/>
        <v>0</v>
      </c>
    </row>
    <row r="34" spans="1:7" ht="25.5" x14ac:dyDescent="0.2">
      <c r="A34" s="50"/>
      <c r="B34" s="33">
        <v>29</v>
      </c>
      <c r="C34" s="109" t="s">
        <v>154</v>
      </c>
      <c r="D34" s="109" t="s">
        <v>152</v>
      </c>
      <c r="E34" s="35">
        <v>2</v>
      </c>
      <c r="F34" s="89"/>
      <c r="G34" s="61">
        <f t="shared" ref="G34:G43" si="2">E34*F34</f>
        <v>0</v>
      </c>
    </row>
    <row r="35" spans="1:7" ht="25.5" x14ac:dyDescent="0.2">
      <c r="A35" s="50"/>
      <c r="B35" s="33">
        <v>30</v>
      </c>
      <c r="C35" s="109" t="s">
        <v>155</v>
      </c>
      <c r="D35" s="109" t="s">
        <v>153</v>
      </c>
      <c r="E35" s="35">
        <v>1</v>
      </c>
      <c r="F35" s="89"/>
      <c r="G35" s="61">
        <f t="shared" si="2"/>
        <v>0</v>
      </c>
    </row>
    <row r="36" spans="1:7" x14ac:dyDescent="0.2">
      <c r="A36" s="50"/>
      <c r="B36" s="33">
        <v>31</v>
      </c>
      <c r="C36" s="152" t="s">
        <v>139</v>
      </c>
      <c r="D36" s="151" t="s">
        <v>137</v>
      </c>
      <c r="E36" s="153">
        <v>1</v>
      </c>
      <c r="F36" s="89"/>
      <c r="G36" s="61">
        <f t="shared" si="2"/>
        <v>0</v>
      </c>
    </row>
    <row r="37" spans="1:7" x14ac:dyDescent="0.2">
      <c r="A37" s="50"/>
      <c r="B37" s="33">
        <v>32</v>
      </c>
      <c r="C37" s="152" t="s">
        <v>140</v>
      </c>
      <c r="D37" s="151" t="s">
        <v>138</v>
      </c>
      <c r="E37" s="153">
        <v>1</v>
      </c>
      <c r="F37" s="89"/>
      <c r="G37" s="61">
        <f t="shared" si="2"/>
        <v>0</v>
      </c>
    </row>
    <row r="38" spans="1:7" ht="25.5" x14ac:dyDescent="0.2">
      <c r="A38" s="50"/>
      <c r="B38" s="33">
        <v>33</v>
      </c>
      <c r="C38" s="109" t="s">
        <v>125</v>
      </c>
      <c r="D38" s="109" t="s">
        <v>122</v>
      </c>
      <c r="E38" s="35">
        <v>1</v>
      </c>
      <c r="F38" s="89"/>
      <c r="G38" s="61">
        <f t="shared" si="2"/>
        <v>0</v>
      </c>
    </row>
    <row r="39" spans="1:7" ht="25.5" x14ac:dyDescent="0.2">
      <c r="A39" s="50"/>
      <c r="B39" s="33">
        <v>34</v>
      </c>
      <c r="C39" s="109" t="s">
        <v>145</v>
      </c>
      <c r="D39" s="109" t="s">
        <v>146</v>
      </c>
      <c r="E39" s="35">
        <v>1</v>
      </c>
      <c r="F39" s="89"/>
      <c r="G39" s="61">
        <f t="shared" si="2"/>
        <v>0</v>
      </c>
    </row>
    <row r="40" spans="1:7" ht="25.5" x14ac:dyDescent="0.2">
      <c r="A40" s="50"/>
      <c r="B40" s="33">
        <v>35</v>
      </c>
      <c r="C40" s="109" t="s">
        <v>124</v>
      </c>
      <c r="D40" s="109" t="s">
        <v>123</v>
      </c>
      <c r="E40" s="35">
        <v>1</v>
      </c>
      <c r="F40" s="89"/>
      <c r="G40" s="61">
        <f t="shared" si="2"/>
        <v>0</v>
      </c>
    </row>
    <row r="41" spans="1:7" ht="25.5" x14ac:dyDescent="0.2">
      <c r="A41" s="50"/>
      <c r="B41" s="33">
        <v>36</v>
      </c>
      <c r="C41" s="109" t="s">
        <v>127</v>
      </c>
      <c r="D41" s="109" t="s">
        <v>126</v>
      </c>
      <c r="E41" s="35">
        <v>1</v>
      </c>
      <c r="F41" s="89"/>
      <c r="G41" s="61">
        <f t="shared" si="2"/>
        <v>0</v>
      </c>
    </row>
    <row r="42" spans="1:7" ht="38.25" x14ac:dyDescent="0.2">
      <c r="A42" s="50"/>
      <c r="B42" s="33">
        <v>37</v>
      </c>
      <c r="C42" s="148" t="s">
        <v>86</v>
      </c>
      <c r="D42" s="147" t="s">
        <v>119</v>
      </c>
      <c r="E42" s="35">
        <v>1</v>
      </c>
      <c r="F42" s="89"/>
      <c r="G42" s="61">
        <f t="shared" si="2"/>
        <v>0</v>
      </c>
    </row>
    <row r="43" spans="1:7" x14ac:dyDescent="0.2">
      <c r="A43" s="50"/>
      <c r="B43" s="33">
        <v>38</v>
      </c>
      <c r="C43" s="109" t="s">
        <v>120</v>
      </c>
      <c r="D43" s="109" t="s">
        <v>121</v>
      </c>
      <c r="E43" s="35">
        <v>1</v>
      </c>
      <c r="F43" s="89"/>
      <c r="G43" s="61">
        <f t="shared" si="2"/>
        <v>0</v>
      </c>
    </row>
    <row r="44" spans="1:7" ht="38.25" x14ac:dyDescent="0.2">
      <c r="A44" s="50"/>
      <c r="B44" s="33">
        <v>39</v>
      </c>
      <c r="C44" s="109" t="s">
        <v>136</v>
      </c>
      <c r="D44" s="90" t="s">
        <v>58</v>
      </c>
      <c r="E44" s="37">
        <v>1</v>
      </c>
      <c r="F44" s="89"/>
      <c r="G44" s="61">
        <f t="shared" ref="G44:G47" si="3">E44*F44</f>
        <v>0</v>
      </c>
    </row>
    <row r="45" spans="1:7" ht="25.5" x14ac:dyDescent="0.2">
      <c r="A45" s="50"/>
      <c r="B45" s="33">
        <v>40</v>
      </c>
      <c r="C45" s="109" t="s">
        <v>118</v>
      </c>
      <c r="D45" s="123" t="s">
        <v>117</v>
      </c>
      <c r="E45" s="37">
        <v>2</v>
      </c>
      <c r="F45" s="89"/>
      <c r="G45" s="61">
        <f t="shared" si="3"/>
        <v>0</v>
      </c>
    </row>
    <row r="46" spans="1:7" x14ac:dyDescent="0.2">
      <c r="A46" s="50"/>
      <c r="B46" s="33">
        <v>41</v>
      </c>
      <c r="C46" s="152" t="s">
        <v>135</v>
      </c>
      <c r="D46" s="151" t="s">
        <v>134</v>
      </c>
      <c r="E46" s="153">
        <v>1</v>
      </c>
      <c r="F46" s="89"/>
      <c r="G46" s="61">
        <f>E46*F46</f>
        <v>0</v>
      </c>
    </row>
    <row r="47" spans="1:7" ht="51" x14ac:dyDescent="0.2">
      <c r="A47" s="52"/>
      <c r="B47" s="33">
        <v>42</v>
      </c>
      <c r="C47" s="34" t="s">
        <v>41</v>
      </c>
      <c r="D47" s="34" t="s">
        <v>58</v>
      </c>
      <c r="E47" s="37">
        <v>1</v>
      </c>
      <c r="F47" s="89"/>
      <c r="G47" s="61">
        <f t="shared" si="3"/>
        <v>0</v>
      </c>
    </row>
    <row r="48" spans="1:7" x14ac:dyDescent="0.2">
      <c r="A48" s="158" t="s">
        <v>78</v>
      </c>
      <c r="B48" s="154"/>
      <c r="C48" s="155"/>
      <c r="D48" s="155"/>
      <c r="E48" s="156"/>
      <c r="F48" s="157"/>
      <c r="G48" s="157"/>
    </row>
    <row r="49" spans="1:8" x14ac:dyDescent="0.2">
      <c r="A49" s="50"/>
      <c r="B49" s="33">
        <v>43</v>
      </c>
      <c r="C49" s="125" t="s">
        <v>114</v>
      </c>
      <c r="D49" s="47" t="s">
        <v>56</v>
      </c>
      <c r="E49" s="48">
        <v>1</v>
      </c>
      <c r="F49" s="121" t="s">
        <v>49</v>
      </c>
      <c r="G49" s="122" t="s">
        <v>49</v>
      </c>
      <c r="H49" s="107"/>
    </row>
    <row r="50" spans="1:8" s="38" customFormat="1" x14ac:dyDescent="0.2">
      <c r="A50" s="50"/>
      <c r="B50" s="33">
        <v>44</v>
      </c>
      <c r="C50" s="125" t="s">
        <v>113</v>
      </c>
      <c r="D50" s="47" t="s">
        <v>56</v>
      </c>
      <c r="E50" s="48">
        <v>1</v>
      </c>
      <c r="F50" s="121" t="s">
        <v>49</v>
      </c>
      <c r="G50" s="122" t="s">
        <v>49</v>
      </c>
      <c r="H50" s="102"/>
    </row>
    <row r="51" spans="1:8" ht="25.5" x14ac:dyDescent="0.2">
      <c r="A51" s="50"/>
      <c r="B51" s="33">
        <v>45</v>
      </c>
      <c r="C51" s="125" t="s">
        <v>99</v>
      </c>
      <c r="D51" s="150" t="s">
        <v>131</v>
      </c>
      <c r="E51" s="48">
        <v>1</v>
      </c>
      <c r="F51" s="121" t="s">
        <v>49</v>
      </c>
      <c r="G51" s="122" t="s">
        <v>49</v>
      </c>
    </row>
    <row r="52" spans="1:8" ht="25.5" x14ac:dyDescent="0.2">
      <c r="A52" s="50"/>
      <c r="B52" s="33">
        <v>46</v>
      </c>
      <c r="C52" s="125" t="s">
        <v>100</v>
      </c>
      <c r="D52" s="150" t="s">
        <v>132</v>
      </c>
      <c r="E52" s="48">
        <v>1</v>
      </c>
      <c r="F52" s="121" t="s">
        <v>49</v>
      </c>
      <c r="G52" s="122" t="s">
        <v>49</v>
      </c>
    </row>
    <row r="53" spans="1:8" ht="38.25" x14ac:dyDescent="0.2">
      <c r="A53" s="50"/>
      <c r="B53" s="33">
        <v>47</v>
      </c>
      <c r="C53" s="125" t="s">
        <v>48</v>
      </c>
      <c r="D53" s="125" t="s">
        <v>133</v>
      </c>
      <c r="E53" s="48">
        <v>1</v>
      </c>
      <c r="F53" s="121" t="s">
        <v>49</v>
      </c>
      <c r="G53" s="122" t="s">
        <v>49</v>
      </c>
    </row>
    <row r="54" spans="1:8" ht="25.5" x14ac:dyDescent="0.2">
      <c r="A54" s="50"/>
      <c r="B54" s="33">
        <v>48</v>
      </c>
      <c r="C54" s="125" t="s">
        <v>130</v>
      </c>
      <c r="D54" s="125" t="s">
        <v>56</v>
      </c>
      <c r="E54" s="48">
        <v>1</v>
      </c>
      <c r="F54" s="121" t="s">
        <v>49</v>
      </c>
      <c r="G54" s="122" t="s">
        <v>49</v>
      </c>
    </row>
    <row r="55" spans="1:8" x14ac:dyDescent="0.2">
      <c r="A55" s="50"/>
      <c r="B55" s="33">
        <v>49</v>
      </c>
      <c r="C55" s="125" t="s">
        <v>193</v>
      </c>
      <c r="D55" s="125" t="s">
        <v>56</v>
      </c>
      <c r="E55" s="48">
        <v>1</v>
      </c>
      <c r="F55" s="121" t="s">
        <v>49</v>
      </c>
      <c r="G55" s="122" t="s">
        <v>49</v>
      </c>
    </row>
    <row r="56" spans="1:8" x14ac:dyDescent="0.2">
      <c r="A56" s="50"/>
      <c r="B56" s="33">
        <v>50</v>
      </c>
      <c r="C56" s="125" t="s">
        <v>194</v>
      </c>
      <c r="D56" s="125" t="s">
        <v>56</v>
      </c>
      <c r="E56" s="48">
        <v>1</v>
      </c>
      <c r="F56" s="121" t="s">
        <v>49</v>
      </c>
      <c r="G56" s="122" t="s">
        <v>49</v>
      </c>
    </row>
    <row r="57" spans="1:8" x14ac:dyDescent="0.2">
      <c r="A57" s="50"/>
      <c r="B57" s="33">
        <v>51</v>
      </c>
      <c r="C57" s="125" t="s">
        <v>159</v>
      </c>
      <c r="D57" s="125" t="s">
        <v>56</v>
      </c>
      <c r="E57" s="48">
        <v>1</v>
      </c>
      <c r="F57" s="121" t="s">
        <v>49</v>
      </c>
      <c r="G57" s="122" t="s">
        <v>49</v>
      </c>
    </row>
    <row r="58" spans="1:8" x14ac:dyDescent="0.2">
      <c r="A58" s="50"/>
      <c r="B58" s="33">
        <v>52</v>
      </c>
      <c r="C58" s="125" t="s">
        <v>129</v>
      </c>
      <c r="D58" s="125" t="s">
        <v>56</v>
      </c>
      <c r="E58" s="48">
        <v>1</v>
      </c>
      <c r="F58" s="121" t="s">
        <v>49</v>
      </c>
      <c r="G58" s="122" t="s">
        <v>49</v>
      </c>
    </row>
    <row r="59" spans="1:8" x14ac:dyDescent="0.2">
      <c r="A59" s="183"/>
      <c r="B59" s="180"/>
      <c r="C59" s="184"/>
      <c r="D59" s="184"/>
      <c r="E59" s="181"/>
      <c r="F59" s="185"/>
      <c r="G59" s="185"/>
    </row>
    <row r="60" spans="1:8" ht="13.5" thickBot="1" x14ac:dyDescent="0.25">
      <c r="A60" s="54"/>
      <c r="B60" s="25" t="s">
        <v>37</v>
      </c>
      <c r="C60" s="26" t="s">
        <v>38</v>
      </c>
      <c r="D60" s="27"/>
      <c r="E60" s="99"/>
      <c r="F60" s="101"/>
      <c r="G60" s="100">
        <f>SUM(G5:G58)</f>
        <v>0</v>
      </c>
    </row>
    <row r="61" spans="1:8" ht="13.5" thickBot="1" x14ac:dyDescent="0.25">
      <c r="A61" s="54"/>
      <c r="B61" s="25"/>
      <c r="C61" s="26"/>
      <c r="D61" s="29" t="s">
        <v>39</v>
      </c>
      <c r="E61" s="30">
        <v>4</v>
      </c>
      <c r="F61" s="91"/>
      <c r="G61" s="53">
        <f>G60*E61</f>
        <v>0</v>
      </c>
    </row>
    <row r="62" spans="1:8" ht="15" x14ac:dyDescent="0.25">
      <c r="A62" s="84"/>
      <c r="B62" s="21"/>
      <c r="C62" s="22" t="s">
        <v>178</v>
      </c>
      <c r="D62" s="22"/>
      <c r="E62" s="23" t="s">
        <v>31</v>
      </c>
      <c r="F62" s="95" t="s">
        <v>32</v>
      </c>
      <c r="G62" s="96" t="s">
        <v>33</v>
      </c>
      <c r="H62" s="107"/>
    </row>
    <row r="63" spans="1:8" x14ac:dyDescent="0.2">
      <c r="A63" s="51"/>
      <c r="B63" s="33">
        <v>1</v>
      </c>
      <c r="C63" s="207" t="s">
        <v>179</v>
      </c>
      <c r="D63" s="208"/>
      <c r="E63" s="35"/>
      <c r="F63" s="45"/>
      <c r="G63" s="46">
        <f t="shared" ref="G63:G69" si="4">E63*$F63</f>
        <v>0</v>
      </c>
      <c r="H63" s="107"/>
    </row>
    <row r="64" spans="1:8" x14ac:dyDescent="0.2">
      <c r="A64" s="145"/>
      <c r="B64" s="33">
        <v>2</v>
      </c>
      <c r="C64" s="209" t="s">
        <v>180</v>
      </c>
      <c r="D64" s="208" t="s">
        <v>180</v>
      </c>
      <c r="E64" s="35"/>
      <c r="F64" s="45"/>
      <c r="G64" s="46">
        <f t="shared" si="4"/>
        <v>0</v>
      </c>
      <c r="H64" s="107"/>
    </row>
    <row r="65" spans="1:15" x14ac:dyDescent="0.2">
      <c r="A65" s="145"/>
      <c r="B65" s="33">
        <v>3</v>
      </c>
      <c r="C65" s="209" t="s">
        <v>181</v>
      </c>
      <c r="D65" s="208" t="s">
        <v>181</v>
      </c>
      <c r="E65" s="35"/>
      <c r="F65" s="45"/>
      <c r="G65" s="46">
        <f t="shared" si="4"/>
        <v>0</v>
      </c>
      <c r="H65" s="107"/>
    </row>
    <row r="66" spans="1:15" x14ac:dyDescent="0.2">
      <c r="A66" s="145"/>
      <c r="B66" s="33">
        <v>4</v>
      </c>
      <c r="C66" s="209" t="s">
        <v>182</v>
      </c>
      <c r="D66" s="208" t="s">
        <v>182</v>
      </c>
      <c r="E66" s="35"/>
      <c r="F66" s="45"/>
      <c r="G66" s="46">
        <f t="shared" si="4"/>
        <v>0</v>
      </c>
      <c r="H66" s="107"/>
    </row>
    <row r="67" spans="1:15" x14ac:dyDescent="0.2">
      <c r="A67" s="145"/>
      <c r="B67" s="33">
        <v>5</v>
      </c>
      <c r="C67" s="209" t="s">
        <v>183</v>
      </c>
      <c r="D67" s="208" t="s">
        <v>183</v>
      </c>
      <c r="E67" s="35"/>
      <c r="F67" s="45"/>
      <c r="G67" s="46">
        <f t="shared" si="4"/>
        <v>0</v>
      </c>
      <c r="H67" s="107"/>
    </row>
    <row r="68" spans="1:15" x14ac:dyDescent="0.2">
      <c r="A68" s="145"/>
      <c r="B68" s="33">
        <v>6</v>
      </c>
      <c r="C68" s="209" t="s">
        <v>184</v>
      </c>
      <c r="D68" s="208" t="s">
        <v>184</v>
      </c>
      <c r="E68" s="35"/>
      <c r="F68" s="45"/>
      <c r="G68" s="46">
        <f t="shared" si="4"/>
        <v>0</v>
      </c>
      <c r="H68" s="107"/>
    </row>
    <row r="69" spans="1:15" x14ac:dyDescent="0.2">
      <c r="A69" s="145"/>
      <c r="B69" s="33">
        <v>7</v>
      </c>
      <c r="C69" s="209" t="s">
        <v>185</v>
      </c>
      <c r="D69" s="208" t="s">
        <v>185</v>
      </c>
      <c r="E69" s="35"/>
      <c r="F69" s="45"/>
      <c r="G69" s="46">
        <f t="shared" si="4"/>
        <v>0</v>
      </c>
      <c r="H69" s="107"/>
    </row>
    <row r="70" spans="1:15" ht="13.5" thickBot="1" x14ac:dyDescent="0.25">
      <c r="A70" s="54"/>
      <c r="B70" s="25" t="s">
        <v>37</v>
      </c>
      <c r="C70" s="26" t="s">
        <v>38</v>
      </c>
      <c r="D70" s="27"/>
      <c r="E70" s="28"/>
      <c r="F70" s="91"/>
      <c r="G70" s="53">
        <f>SUM(G63:G69)</f>
        <v>0</v>
      </c>
      <c r="H70" s="107"/>
    </row>
    <row r="71" spans="1:15" ht="13.5" thickBot="1" x14ac:dyDescent="0.25">
      <c r="A71" s="54"/>
      <c r="B71" s="25"/>
      <c r="C71" s="26"/>
      <c r="D71" s="29" t="s">
        <v>39</v>
      </c>
      <c r="E71" s="30">
        <v>4</v>
      </c>
      <c r="F71" s="91"/>
      <c r="G71" s="53">
        <f>G70*E71</f>
        <v>0</v>
      </c>
      <c r="H71" s="107"/>
    </row>
    <row r="74" spans="1:15" x14ac:dyDescent="0.2">
      <c r="O74" t="s">
        <v>40</v>
      </c>
    </row>
  </sheetData>
  <mergeCells count="7">
    <mergeCell ref="C69:D69"/>
    <mergeCell ref="C63:D63"/>
    <mergeCell ref="C64:D64"/>
    <mergeCell ref="C65:D65"/>
    <mergeCell ref="C66:D66"/>
    <mergeCell ref="C67:D67"/>
    <mergeCell ref="C68:D68"/>
  </mergeCells>
  <pageMargins left="0.75" right="0.75" top="1" bottom="1" header="0.5" footer="0.5"/>
  <pageSetup scale="45" firstPageNumber="0" orientation="portrait" r:id="rId1"/>
  <headerFooter alignWithMargins="0">
    <oddHeader>&amp;LSYSKA HENNESSY GROUP
AMF01001&amp;RAMERIPRISE FINANCIAL
ONE WORLD TRADE CENTER, 78th FLOOR</oddHeader>
    <oddFooter>&amp;LAUDIOVISUAL SYSTEMS - APPENDIX A&amp;8
&amp;7Copyright © 2016 Syska Hennessy Group&amp;RISSUED FOR AV BID
27 41 00 - A&amp;P</oddFooter>
  </headerFooter>
  <rowBreaks count="1" manualBreakCount="1">
    <brk id="8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53830BDF3FA6498652C3B622DC70EC" ma:contentTypeVersion="2" ma:contentTypeDescription="Create a new document." ma:contentTypeScope="" ma:versionID="882586f20480be8a5039b74534441a16">
  <xsd:schema xmlns:xsd="http://www.w3.org/2001/XMLSchema" xmlns:xs="http://www.w3.org/2001/XMLSchema" xmlns:p="http://schemas.microsoft.com/office/2006/metadata/properties" xmlns:ns2="40a6c2cb-8eb0-4cfe-b3b8-356aebc8cc5e" targetNamespace="http://schemas.microsoft.com/office/2006/metadata/properties" ma:root="true" ma:fieldsID="4f3610a6b47e3e8ba5b81c8f4ddfa60b" ns2:_="">
    <xsd:import namespace="40a6c2cb-8eb0-4cfe-b3b8-356aebc8cc5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a6c2cb-8eb0-4cfe-b3b8-356aebc8cc5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18CBA2-EC8E-4AAD-96B0-4D401AE5D293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40a6c2cb-8eb0-4cfe-b3b8-356aebc8cc5e"/>
  </ds:schemaRefs>
</ds:datastoreItem>
</file>

<file path=customXml/itemProps2.xml><?xml version="1.0" encoding="utf-8"?>
<ds:datastoreItem xmlns:ds="http://schemas.openxmlformats.org/officeDocument/2006/customXml" ds:itemID="{B7437D9A-9AB3-4C42-9735-D18040A91F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a6c2cb-8eb0-4cfe-b3b8-356aebc8c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06D4CB-82D7-4EDC-84DD-958FE1AA61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28</vt:i4>
      </vt:variant>
    </vt:vector>
  </HeadingPairs>
  <TitlesOfParts>
    <vt:vector size="43" baseType="lpstr">
      <vt:lpstr>INSTRUCTIONS</vt:lpstr>
      <vt:lpstr>MASTER RECAP SHEET</vt:lpstr>
      <vt:lpstr>PHONE ROOM</vt:lpstr>
      <vt:lpstr>RECEPTION AREA</vt:lpstr>
      <vt:lpstr>DISCUSSION TYPE A &amp; B</vt:lpstr>
      <vt:lpstr>COLLABORATION TYPE A</vt:lpstr>
      <vt:lpstr>COLLABORATION TYPE B</vt:lpstr>
      <vt:lpstr>SMALL CONF TYP A</vt:lpstr>
      <vt:lpstr>SMALL CONF TYP B </vt:lpstr>
      <vt:lpstr>MEDIUM CONF </vt:lpstr>
      <vt:lpstr>LARGE CONF </vt:lpstr>
      <vt:lpstr>SMALL TRAINING</vt:lpstr>
      <vt:lpstr>MEDIUM TRAINING</vt:lpstr>
      <vt:lpstr>XL TRAINING </vt:lpstr>
      <vt:lpstr>8TH FLR AV CLOSET</vt:lpstr>
      <vt:lpstr>'8TH FLR AV CLOSET'!Print_Area</vt:lpstr>
      <vt:lpstr>'COLLABORATION TYPE A'!Print_Area</vt:lpstr>
      <vt:lpstr>'COLLABORATION TYPE B'!Print_Area</vt:lpstr>
      <vt:lpstr>'DISCUSSION TYPE A &amp; B'!Print_Area</vt:lpstr>
      <vt:lpstr>INSTRUCTIONS!Print_Area</vt:lpstr>
      <vt:lpstr>'LARGE CONF '!Print_Area</vt:lpstr>
      <vt:lpstr>'MASTER RECAP SHEET'!Print_Area</vt:lpstr>
      <vt:lpstr>'MEDIUM CONF '!Print_Area</vt:lpstr>
      <vt:lpstr>'MEDIUM TRAINING'!Print_Area</vt:lpstr>
      <vt:lpstr>'PHONE ROOM'!Print_Area</vt:lpstr>
      <vt:lpstr>'RECEPTION AREA'!Print_Area</vt:lpstr>
      <vt:lpstr>'SMALL CONF TYP A'!Print_Area</vt:lpstr>
      <vt:lpstr>'SMALL CONF TYP B '!Print_Area</vt:lpstr>
      <vt:lpstr>'SMALL TRAINING'!Print_Area</vt:lpstr>
      <vt:lpstr>'XL TRAINING '!Print_Area</vt:lpstr>
      <vt:lpstr>'8TH FLR AV CLOSET'!Print_Titles</vt:lpstr>
      <vt:lpstr>'COLLABORATION TYPE A'!Print_Titles</vt:lpstr>
      <vt:lpstr>'COLLABORATION TYPE B'!Print_Titles</vt:lpstr>
      <vt:lpstr>'DISCUSSION TYPE A &amp; B'!Print_Titles</vt:lpstr>
      <vt:lpstr>'LARGE CONF '!Print_Titles</vt:lpstr>
      <vt:lpstr>'MEDIUM CONF '!Print_Titles</vt:lpstr>
      <vt:lpstr>'MEDIUM TRAINING'!Print_Titles</vt:lpstr>
      <vt:lpstr>'PHONE ROOM'!Print_Titles</vt:lpstr>
      <vt:lpstr>'RECEPTION AREA'!Print_Titles</vt:lpstr>
      <vt:lpstr>'SMALL CONF TYP A'!Print_Titles</vt:lpstr>
      <vt:lpstr>'SMALL CONF TYP B '!Print_Titles</vt:lpstr>
      <vt:lpstr>'SMALL TRAINING'!Print_Titles</vt:lpstr>
      <vt:lpstr>'XL TRAINING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Buhl Optical LCD Lens Search</dc:title>
  <dc:creator>Val Loh</dc:creator>
  <cp:lastModifiedBy>Admin</cp:lastModifiedBy>
  <cp:lastPrinted>2016-10-30T06:51:28Z</cp:lastPrinted>
  <dcterms:created xsi:type="dcterms:W3CDTF">1998-11-11T12:48:30Z</dcterms:created>
  <dcterms:modified xsi:type="dcterms:W3CDTF">2017-01-03T16:06:19Z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0x010100F453830BDF3FA6498652C3B622DC70EC</vt:lpwstr>
  </property>
</Properties>
</file>